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採購業務\96-110年館藏資料採購\預算分配公告(年初做)\111年\"/>
    </mc:Choice>
  </mc:AlternateContent>
  <bookViews>
    <workbookView xWindow="0" yWindow="0" windowWidth="24042" windowHeight="9742" tabRatio="782"/>
  </bookViews>
  <sheets>
    <sheet name="經費分配" sheetId="27" r:id="rId1"/>
  </sheets>
  <externalReferences>
    <externalReference r:id="rId2"/>
  </externalReferences>
  <definedNames>
    <definedName name="Data">[1]CJ86hc!$A$1:$E$37</definedName>
    <definedName name="_xlnm.Database">#REF!</definedName>
    <definedName name="_xlnm.Print_Titles">#N/A</definedName>
    <definedName name="晶" localSheetId="0">#REF!</definedName>
    <definedName name="晶">#REF!</definedName>
  </definedNames>
  <calcPr calcId="162913"/>
</workbook>
</file>

<file path=xl/calcChain.xml><?xml version="1.0" encoding="utf-8"?>
<calcChain xmlns="http://schemas.openxmlformats.org/spreadsheetml/2006/main">
  <c r="I10" i="27" l="1"/>
  <c r="I9" i="27"/>
  <c r="D34" i="27" l="1"/>
  <c r="E34" i="27" s="1"/>
  <c r="F34" i="27" s="1"/>
  <c r="H34" i="27" s="1"/>
  <c r="D25" i="27"/>
  <c r="E25" i="27" s="1"/>
  <c r="F25" i="27" s="1"/>
  <c r="H25" i="27" s="1"/>
  <c r="D18" i="27"/>
  <c r="D11" i="27"/>
  <c r="E11" i="27" s="1"/>
  <c r="F11" i="27" s="1"/>
  <c r="H11" i="27" s="1"/>
  <c r="D7" i="27"/>
  <c r="E7" i="27" s="1"/>
  <c r="F7" i="27" s="1"/>
  <c r="H7" i="27" s="1"/>
  <c r="D6" i="27" l="1"/>
  <c r="E18" i="27"/>
  <c r="F18" i="27" s="1"/>
  <c r="H18" i="27" s="1"/>
  <c r="F6" i="27" l="1"/>
</calcChain>
</file>

<file path=xl/sharedStrings.xml><?xml version="1.0" encoding="utf-8"?>
<sst xmlns="http://schemas.openxmlformats.org/spreadsheetml/2006/main" count="56" uniqueCount="56">
  <si>
    <r>
      <rPr>
        <b/>
        <sz val="12"/>
        <rFont val="標楷體"/>
        <family val="4"/>
        <charset val="136"/>
      </rPr>
      <t>院別</t>
    </r>
    <phoneticPr fontId="3" type="noConversion"/>
  </si>
  <si>
    <r>
      <rPr>
        <b/>
        <sz val="12"/>
        <rFont val="標楷體"/>
        <family val="4"/>
        <charset val="136"/>
      </rPr>
      <t>單位別</t>
    </r>
    <phoneticPr fontId="3" type="noConversion"/>
  </si>
  <si>
    <r>
      <rPr>
        <sz val="12"/>
        <rFont val="標楷體"/>
        <family val="4"/>
        <charset val="136"/>
      </rPr>
      <t>博雅學部</t>
    </r>
    <phoneticPr fontId="3" type="noConversion"/>
  </si>
  <si>
    <r>
      <rPr>
        <sz val="12"/>
        <rFont val="標楷體"/>
        <family val="4"/>
        <charset val="136"/>
      </rPr>
      <t>人文及管理學院</t>
    </r>
    <phoneticPr fontId="3" type="noConversion"/>
  </si>
  <si>
    <r>
      <rPr>
        <sz val="12"/>
        <rFont val="標楷體"/>
        <family val="4"/>
        <charset val="136"/>
      </rPr>
      <t>工學院</t>
    </r>
    <phoneticPr fontId="3" type="noConversion"/>
  </si>
  <si>
    <r>
      <rPr>
        <sz val="12"/>
        <rFont val="標楷體"/>
        <family val="4"/>
        <charset val="136"/>
      </rPr>
      <t>生物資源學院</t>
    </r>
    <phoneticPr fontId="3" type="noConversion"/>
  </si>
  <si>
    <r>
      <rPr>
        <sz val="12"/>
        <rFont val="標楷體"/>
        <family val="4"/>
        <charset val="136"/>
      </rPr>
      <t>電資學院</t>
    </r>
    <phoneticPr fontId="3" type="noConversion"/>
  </si>
  <si>
    <r>
      <t>111</t>
    </r>
    <r>
      <rPr>
        <b/>
        <sz val="12"/>
        <rFont val="標楷體"/>
        <family val="4"/>
        <charset val="136"/>
      </rPr>
      <t>年電子資源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業務費</t>
    </r>
    <r>
      <rPr>
        <b/>
        <sz val="12"/>
        <rFont val="Times New Roman"/>
        <family val="1"/>
      </rPr>
      <t>)</t>
    </r>
    <r>
      <rPr>
        <b/>
        <sz val="12"/>
        <rFont val="標楷體"/>
        <family val="4"/>
        <charset val="136"/>
      </rPr>
      <t>預算</t>
    </r>
    <r>
      <rPr>
        <b/>
        <sz val="12"/>
        <rFont val="Times New Roman"/>
        <family val="1"/>
      </rPr>
      <t>768</t>
    </r>
    <r>
      <rPr>
        <b/>
        <sz val="12"/>
        <rFont val="標楷體"/>
        <family val="4"/>
        <charset val="136"/>
      </rPr>
      <t>萬</t>
    </r>
    <phoneticPr fontId="2" type="noConversion"/>
  </si>
  <si>
    <r>
      <t>111</t>
    </r>
    <r>
      <rPr>
        <b/>
        <sz val="12"/>
        <rFont val="標楷體"/>
        <family val="4"/>
        <charset val="136"/>
      </rPr>
      <t>年充實館藏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設備費</t>
    </r>
    <r>
      <rPr>
        <b/>
        <sz val="12"/>
        <rFont val="Times New Roman"/>
        <family val="1"/>
      </rPr>
      <t>)</t>
    </r>
    <r>
      <rPr>
        <b/>
        <sz val="12"/>
        <rFont val="標楷體"/>
        <family val="4"/>
        <charset val="136"/>
      </rPr>
      <t>預算</t>
    </r>
    <r>
      <rPr>
        <b/>
        <sz val="12"/>
        <rFont val="Times New Roman"/>
        <family val="1"/>
      </rPr>
      <t>650</t>
    </r>
    <r>
      <rPr>
        <b/>
        <sz val="12"/>
        <rFont val="標楷體"/>
        <family val="4"/>
        <charset val="136"/>
      </rPr>
      <t>萬</t>
    </r>
    <phoneticPr fontId="2" type="noConversion"/>
  </si>
  <si>
    <r>
      <rPr>
        <b/>
        <sz val="12"/>
        <rFont val="標楷體"/>
        <family val="4"/>
        <charset val="136"/>
      </rPr>
      <t>合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計</t>
    </r>
    <phoneticPr fontId="2" type="noConversion"/>
  </si>
  <si>
    <t>博雅學部</t>
    <phoneticPr fontId="3" type="noConversion"/>
  </si>
  <si>
    <t>語言教育中心</t>
    <phoneticPr fontId="3" type="noConversion"/>
  </si>
  <si>
    <t>通識教育中心</t>
    <phoneticPr fontId="3" type="noConversion"/>
  </si>
  <si>
    <t>數據管理與應用學士學位學程</t>
    <phoneticPr fontId="3" type="noConversion"/>
  </si>
  <si>
    <t>多媒體網路通訊數位學習碩士在職專班</t>
    <phoneticPr fontId="2" type="noConversion"/>
  </si>
  <si>
    <t>生物資源學院碩士在職專班</t>
    <phoneticPr fontId="2" type="noConversion"/>
  </si>
  <si>
    <r>
      <rPr>
        <b/>
        <sz val="12"/>
        <rFont val="標楷體"/>
        <family val="4"/>
        <charset val="136"/>
      </rPr>
      <t>紙本圖書及視聽分配數</t>
    </r>
    <r>
      <rPr>
        <b/>
        <sz val="12"/>
        <rFont val="Times New Roman"/>
        <family val="1"/>
      </rPr>
      <t xml:space="preserve">
(</t>
    </r>
    <r>
      <rPr>
        <b/>
        <sz val="12"/>
        <rFont val="標楷體"/>
        <family val="4"/>
        <charset val="136"/>
      </rPr>
      <t>院基本數</t>
    </r>
    <r>
      <rPr>
        <b/>
        <sz val="12"/>
        <rFont val="Times New Roman"/>
        <family val="1"/>
      </rPr>
      <t>10-20</t>
    </r>
    <r>
      <rPr>
        <b/>
        <sz val="12"/>
        <rFont val="標楷體"/>
        <family val="4"/>
        <charset val="136"/>
      </rPr>
      <t>萬</t>
    </r>
    <r>
      <rPr>
        <b/>
        <sz val="12"/>
        <rFont val="Times New Roman"/>
        <family val="1"/>
      </rPr>
      <t>+</t>
    </r>
    <r>
      <rPr>
        <b/>
        <sz val="12"/>
        <rFont val="標楷體"/>
        <family val="4"/>
        <charset val="136"/>
      </rPr>
      <t>教師基本數</t>
    </r>
    <r>
      <rPr>
        <b/>
        <sz val="12"/>
        <rFont val="Times New Roman"/>
        <family val="1"/>
      </rPr>
      <t>4,800</t>
    </r>
    <r>
      <rPr>
        <b/>
        <sz val="12"/>
        <rFont val="標楷體"/>
        <family val="4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  <phoneticPr fontId="2" type="noConversion"/>
  </si>
  <si>
    <t>圖書視聽分配總數(A)</t>
    <phoneticPr fontId="2" type="noConversion"/>
  </si>
  <si>
    <t>教師
人數</t>
    <phoneticPr fontId="2" type="noConversion"/>
  </si>
  <si>
    <t>系所自購圖書經費</t>
    <phoneticPr fontId="3" type="noConversion"/>
  </si>
  <si>
    <t>學院
基本數</t>
    <phoneticPr fontId="2" type="noConversion"/>
  </si>
  <si>
    <t>實際圖書視聽分配經費(A+B)</t>
    <phoneticPr fontId="2" type="noConversion"/>
  </si>
  <si>
    <t>期刊採購剩餘(超出)費用(B)</t>
    <phoneticPr fontId="3" type="noConversion"/>
  </si>
  <si>
    <r>
      <rPr>
        <sz val="10"/>
        <rFont val="標楷體"/>
        <family val="4"/>
        <charset val="136"/>
      </rPr>
      <t>運動教育中心</t>
    </r>
    <phoneticPr fontId="3" type="noConversion"/>
  </si>
  <si>
    <r>
      <rPr>
        <sz val="10"/>
        <rFont val="標楷體"/>
        <family val="4"/>
        <charset val="136"/>
      </rPr>
      <t>建築與永續規劃研究所</t>
    </r>
    <phoneticPr fontId="3" type="noConversion"/>
  </si>
  <si>
    <r>
      <rPr>
        <sz val="10"/>
        <rFont val="標楷體"/>
        <family val="4"/>
        <charset val="136"/>
      </rPr>
      <t>綠色科技學程碩士在職專班</t>
    </r>
    <phoneticPr fontId="2" type="noConversion"/>
  </si>
  <si>
    <r>
      <rPr>
        <sz val="10"/>
        <rFont val="標楷體"/>
        <family val="4"/>
        <charset val="136"/>
      </rPr>
      <t>人文及管理學院</t>
    </r>
    <r>
      <rPr>
        <sz val="12"/>
        <rFont val="Times New Roman"/>
        <family val="1"/>
      </rPr>
      <t/>
    </r>
    <phoneticPr fontId="3" type="noConversion"/>
  </si>
  <si>
    <r>
      <rPr>
        <sz val="10"/>
        <rFont val="標楷體"/>
        <family val="4"/>
        <charset val="136"/>
      </rPr>
      <t>高階經營管理碩士在職專班</t>
    </r>
    <phoneticPr fontId="3" type="noConversion"/>
  </si>
  <si>
    <r>
      <rPr>
        <sz val="10"/>
        <rFont val="標楷體"/>
        <family val="4"/>
        <charset val="136"/>
      </rPr>
      <t>智慧休閒農業進修學士學位學程</t>
    </r>
    <phoneticPr fontId="3" type="noConversion"/>
  </si>
  <si>
    <r>
      <rPr>
        <sz val="10"/>
        <rFont val="標楷體"/>
        <family val="4"/>
        <charset val="136"/>
      </rPr>
      <t>工學院</t>
    </r>
    <phoneticPr fontId="3" type="noConversion"/>
  </si>
  <si>
    <r>
      <rPr>
        <sz val="10"/>
        <rFont val="標楷體"/>
        <family val="4"/>
        <charset val="136"/>
      </rPr>
      <t>生物資源學院</t>
    </r>
    <phoneticPr fontId="3" type="noConversion"/>
  </si>
  <si>
    <r>
      <rPr>
        <sz val="10"/>
        <rFont val="標楷體"/>
        <family val="4"/>
        <charset val="136"/>
      </rPr>
      <t>電機資訊學院</t>
    </r>
    <phoneticPr fontId="3" type="noConversion"/>
  </si>
  <si>
    <r>
      <rPr>
        <sz val="10"/>
        <rFont val="標楷體"/>
        <family val="4"/>
        <charset val="136"/>
      </rPr>
      <t>電機資訊學院碩士在職專班</t>
    </r>
    <phoneticPr fontId="2" type="noConversion"/>
  </si>
  <si>
    <r>
      <rPr>
        <sz val="10"/>
        <rFont val="標楷體"/>
        <family val="4"/>
        <charset val="136"/>
      </rPr>
      <t>人工智慧碩士學位學程</t>
    </r>
    <phoneticPr fontId="2" type="noConversion"/>
  </si>
  <si>
    <r>
      <rPr>
        <b/>
        <sz val="11"/>
        <rFont val="標楷體"/>
        <family val="4"/>
        <charset val="136"/>
      </rPr>
      <t>依教師人數分配數</t>
    </r>
    <phoneticPr fontId="2" type="noConversion"/>
  </si>
  <si>
    <t>無人機應用暨智慧農業碩士學位學程</t>
    <phoneticPr fontId="2" type="noConversion"/>
  </si>
  <si>
    <t>外國語文學系</t>
    <phoneticPr fontId="3" type="noConversion"/>
  </si>
  <si>
    <t>應用經濟與管理學系</t>
    <phoneticPr fontId="3" type="noConversion"/>
  </si>
  <si>
    <r>
      <rPr>
        <sz val="10"/>
        <rFont val="標楷體"/>
        <family val="4"/>
        <charset val="136"/>
      </rPr>
      <t>休閒產業與健康促進學系</t>
    </r>
    <r>
      <rPr>
        <sz val="10"/>
        <rFont val="Times New Roman"/>
        <family val="1"/>
      </rPr>
      <t/>
    </r>
    <phoneticPr fontId="3" type="noConversion"/>
  </si>
  <si>
    <t>土木工程學系</t>
    <phoneticPr fontId="2" type="noConversion"/>
  </si>
  <si>
    <r>
      <rPr>
        <sz val="10"/>
        <rFont val="標楷體"/>
        <family val="4"/>
        <charset val="136"/>
      </rPr>
      <t>環境工程學系</t>
    </r>
    <r>
      <rPr>
        <sz val="12"/>
        <rFont val="Times New Roman"/>
        <family val="1"/>
      </rPr>
      <t/>
    </r>
    <phoneticPr fontId="3" type="noConversion"/>
  </si>
  <si>
    <t>生物機電工程學系</t>
    <phoneticPr fontId="3" type="noConversion"/>
  </si>
  <si>
    <t>森林暨自然資源學系</t>
    <phoneticPr fontId="3" type="noConversion"/>
  </si>
  <si>
    <t>生物資源學院原住民專班</t>
    <phoneticPr fontId="3" type="noConversion"/>
  </si>
  <si>
    <t>生物技術動物科學系</t>
    <phoneticPr fontId="3" type="noConversion"/>
  </si>
  <si>
    <t>電機工程學系</t>
    <phoneticPr fontId="3" type="noConversion"/>
  </si>
  <si>
    <t>電子工程學系</t>
    <phoneticPr fontId="3" type="noConversion"/>
  </si>
  <si>
    <t>資訊工程學系</t>
    <phoneticPr fontId="3" type="noConversion"/>
  </si>
  <si>
    <t>機械與機電工程學系</t>
    <phoneticPr fontId="3" type="noConversion"/>
  </si>
  <si>
    <t>化學工程與材料工程學系</t>
    <phoneticPr fontId="3" type="noConversion"/>
  </si>
  <si>
    <t>園藝學系</t>
    <phoneticPr fontId="3" type="noConversion"/>
  </si>
  <si>
    <t>食品科學系</t>
    <phoneticPr fontId="3" type="noConversion"/>
  </si>
  <si>
    <r>
      <t>2022</t>
    </r>
    <r>
      <rPr>
        <b/>
        <sz val="18"/>
        <rFont val="標楷體"/>
        <family val="4"/>
        <charset val="136"/>
      </rPr>
      <t>年各院級單位圖書視聽經費額度表</t>
    </r>
    <phoneticPr fontId="3" type="noConversion"/>
  </si>
  <si>
    <t>院級購置圖書額度</t>
    <phoneticPr fontId="3" type="noConversion"/>
  </si>
  <si>
    <t>院級分配
系所總額</t>
    <phoneticPr fontId="3" type="noConversion"/>
  </si>
  <si>
    <r>
      <rPr>
        <sz val="10"/>
        <rFont val="標楷體"/>
        <family val="4"/>
        <charset val="136"/>
      </rPr>
      <t>說明：
1.2022年各院級單位</t>
    </r>
    <r>
      <rPr>
        <b/>
        <sz val="10"/>
        <rFont val="標楷體"/>
        <family val="4"/>
        <charset val="136"/>
      </rPr>
      <t>圖書視聽經費分配總數(A)</t>
    </r>
    <r>
      <rPr>
        <sz val="10"/>
        <rFont val="標楷體"/>
        <family val="4"/>
        <charset val="136"/>
      </rPr>
      <t>以：</t>
    </r>
    <r>
      <rPr>
        <b/>
        <sz val="10"/>
        <color rgb="FFFF0000"/>
        <rFont val="標楷體"/>
        <family val="4"/>
        <charset val="136"/>
      </rPr>
      <t>基本分配數（10-20萬元）＋（各院專任教師人數</t>
    </r>
    <r>
      <rPr>
        <b/>
        <sz val="10"/>
        <color rgb="FFFF0000"/>
        <rFont val="Times New Roman"/>
        <family val="1"/>
      </rPr>
      <t>×</t>
    </r>
    <r>
      <rPr>
        <b/>
        <sz val="10"/>
        <color rgb="FFFF0000"/>
        <rFont val="標楷體"/>
        <family val="4"/>
        <charset val="136"/>
      </rPr>
      <t>每人4,800元）</t>
    </r>
    <r>
      <rPr>
        <sz val="10"/>
        <rFont val="標楷體"/>
        <family val="4"/>
        <charset val="136"/>
      </rPr>
      <t>為計（依據本館館藏政策第肆條第二項第一款及2021年6月16日109學年度圖書諮詢委員會第2次會議紀錄）。
2.2022年實際圖書視聽分配經費，以各院級單位圖書視聽經費分配總數(</t>
    </r>
    <r>
      <rPr>
        <sz val="10"/>
        <color rgb="FFFF0000"/>
        <rFont val="標楷體"/>
        <family val="4"/>
        <charset val="136"/>
      </rPr>
      <t>A</t>
    </r>
    <r>
      <rPr>
        <sz val="10"/>
        <rFont val="標楷體"/>
        <family val="4"/>
        <charset val="136"/>
      </rPr>
      <t>)，加上各院級單位期刊採購剩餘(超出)費用(</t>
    </r>
    <r>
      <rPr>
        <sz val="10"/>
        <color rgb="FFFF0000"/>
        <rFont val="標楷體"/>
        <family val="4"/>
        <charset val="136"/>
      </rPr>
      <t>B</t>
    </r>
    <r>
      <rPr>
        <sz val="10"/>
        <rFont val="標楷體"/>
        <family val="4"/>
        <charset val="136"/>
      </rPr>
      <t>)後計算之。
3.經彙整各院回傳表系所分配經費如上，系所若有保留專任教師自行辦理採購者，請依本館辦法於10月底前提出申
  請。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</si>
</sst>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"/>
    <numFmt numFmtId="177" formatCode="0.0_);[Red]\(0.0\)"/>
    <numFmt numFmtId="178" formatCode="_-* #,##0_-;\-* #,##0_-;_-* &quot;-&quot;??_-;_-@_-"/>
    <numFmt numFmtId="180" formatCode="#,##0.00_ "/>
    <numFmt numFmtId="181" formatCode="#,##0.000_ "/>
  </numFmts>
  <fonts count="6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1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12"/>
      <color theme="1"/>
      <name val="宋体"/>
      <family val="3"/>
      <charset val="136"/>
    </font>
    <font>
      <sz val="12"/>
      <color indexed="8"/>
      <name val="宋体"/>
    </font>
    <font>
      <sz val="14"/>
      <color indexed="17"/>
      <name val="華康楷書體W5(P)-UN"/>
      <family val="1"/>
      <charset val="136"/>
    </font>
    <font>
      <sz val="12"/>
      <color indexed="17"/>
      <name val="新細明體"/>
      <family val="1"/>
      <charset val="136"/>
    </font>
    <font>
      <sz val="10"/>
      <name val="標楷體"/>
      <family val="4"/>
      <charset val="136"/>
    </font>
    <font>
      <sz val="10"/>
      <name val="Arial"/>
      <family val="2"/>
    </font>
    <font>
      <sz val="14"/>
      <color indexed="20"/>
      <name val="華康楷書體W5(P)-UN"/>
      <family val="1"/>
      <charset val="136"/>
    </font>
    <font>
      <sz val="12"/>
      <color indexed="2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theme="1"/>
      <name val="宋体"/>
    </font>
    <font>
      <u/>
      <sz val="9.6"/>
      <color indexed="12"/>
      <name val="新細明體"/>
      <family val="1"/>
      <charset val="136"/>
    </font>
    <font>
      <sz val="10"/>
      <color indexed="8"/>
      <name val="MS Sans Serif"/>
      <family val="2"/>
    </font>
    <font>
      <sz val="11"/>
      <name val="ＭＳ Ｐゴシック"/>
      <family val="2"/>
      <charset val="128"/>
    </font>
    <font>
      <sz val="11"/>
      <color theme="1"/>
      <name val="新細明體"/>
      <family val="2"/>
      <scheme val="minor"/>
    </font>
    <font>
      <sz val="12"/>
      <name val="細明體"/>
      <family val="3"/>
      <charset val="136"/>
    </font>
    <font>
      <sz val="12"/>
      <color rgb="FF000000"/>
      <name val="PMingLiu"/>
      <family val="1"/>
      <charset val="136"/>
    </font>
    <font>
      <b/>
      <sz val="12"/>
      <color theme="1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標楷體"/>
      <family val="4"/>
      <charset val="136"/>
    </font>
    <font>
      <b/>
      <sz val="11"/>
      <name val="標楷體"/>
      <family val="4"/>
      <charset val="136"/>
    </font>
    <font>
      <sz val="9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0"/>
      <color rgb="FFFF0000"/>
      <name val="Times New Roman"/>
      <family val="1"/>
    </font>
    <font>
      <sz val="10"/>
      <color rgb="FFFF0000"/>
      <name val="標楷體"/>
      <family val="4"/>
      <charset val="136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1">
    <xf numFmtId="0" fontId="0" fillId="0" borderId="0">
      <alignment vertical="center"/>
    </xf>
    <xf numFmtId="0" fontId="1" fillId="0" borderId="0">
      <alignment vertical="center"/>
    </xf>
    <xf numFmtId="176" fontId="6" fillId="0" borderId="0" applyFont="0" applyFill="0" applyBorder="0" applyProtection="0"/>
    <xf numFmtId="176" fontId="6" fillId="0" borderId="0" applyFont="0" applyFill="0" applyBorder="0" applyProtection="0"/>
    <xf numFmtId="0" fontId="6" fillId="0" borderId="0"/>
    <xf numFmtId="43" fontId="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3" fillId="0" borderId="0">
      <alignment vertical="top"/>
    </xf>
    <xf numFmtId="0" fontId="12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2" applyNumberFormat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/>
    <xf numFmtId="0" fontId="19" fillId="0" borderId="0"/>
    <xf numFmtId="0" fontId="19" fillId="0" borderId="0"/>
    <xf numFmtId="0" fontId="20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2" borderId="6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6" fillId="28" borderId="12" applyNumberFormat="0" applyFont="0" applyAlignment="0" applyProtection="0">
      <alignment vertical="center"/>
    </xf>
    <xf numFmtId="0" fontId="35" fillId="25" borderId="1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6" fillId="0" borderId="0"/>
    <xf numFmtId="0" fontId="1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" fillId="0" borderId="0">
      <alignment vertical="top"/>
    </xf>
    <xf numFmtId="0" fontId="22" fillId="0" borderId="0">
      <alignment vertical="center"/>
    </xf>
    <xf numFmtId="0" fontId="41" fillId="0" borderId="0"/>
    <xf numFmtId="0" fontId="6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4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3" fillId="0" borderId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7" fillId="0" borderId="0"/>
    <xf numFmtId="0" fontId="19" fillId="0" borderId="0"/>
    <xf numFmtId="0" fontId="11" fillId="0" borderId="0">
      <alignment vertical="center"/>
    </xf>
    <xf numFmtId="0" fontId="43" fillId="0" borderId="0"/>
    <xf numFmtId="0" fontId="44" fillId="0" borderId="0"/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5" fillId="0" borderId="0"/>
  </cellStyleXfs>
  <cellXfs count="61">
    <xf numFmtId="0" fontId="0" fillId="0" borderId="0" xfId="0">
      <alignment vertical="center"/>
    </xf>
    <xf numFmtId="0" fontId="10" fillId="0" borderId="0" xfId="1" applyFont="1">
      <alignment vertical="center"/>
    </xf>
    <xf numFmtId="176" fontId="8" fillId="2" borderId="1" xfId="1" applyNumberFormat="1" applyFont="1" applyFill="1" applyBorder="1" applyAlignment="1">
      <alignment vertical="center" wrapText="1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0" fontId="10" fillId="0" borderId="0" xfId="1" applyFont="1" applyAlignment="1">
      <alignment horizontal="center" vertical="center" wrapText="1"/>
    </xf>
    <xf numFmtId="177" fontId="10" fillId="0" borderId="0" xfId="1" applyNumberFormat="1" applyFont="1" applyFill="1">
      <alignment vertical="center"/>
    </xf>
    <xf numFmtId="0" fontId="10" fillId="0" borderId="0" xfId="1" applyFont="1" applyFill="1">
      <alignment vertical="center"/>
    </xf>
    <xf numFmtId="176" fontId="8" fillId="0" borderId="1" xfId="1" applyNumberFormat="1" applyFont="1" applyFill="1" applyBorder="1" applyAlignment="1">
      <alignment vertical="center" wrapText="1"/>
    </xf>
    <xf numFmtId="178" fontId="8" fillId="0" borderId="1" xfId="5" applyNumberFormat="1" applyFont="1" applyFill="1" applyBorder="1" applyAlignment="1">
      <alignment vertical="center" wrapText="1"/>
    </xf>
    <xf numFmtId="178" fontId="8" fillId="2" borderId="1" xfId="5" applyNumberFormat="1" applyFont="1" applyFill="1" applyBorder="1" applyAlignment="1">
      <alignment horizontal="right" vertical="center" wrapText="1"/>
    </xf>
    <xf numFmtId="178" fontId="8" fillId="0" borderId="1" xfId="5" applyNumberFormat="1" applyFont="1" applyFill="1" applyBorder="1" applyAlignment="1">
      <alignment horizontal="right" vertical="center" wrapText="1"/>
    </xf>
    <xf numFmtId="178" fontId="10" fillId="0" borderId="1" xfId="5" applyNumberFormat="1" applyFont="1" applyBorder="1" applyAlignment="1">
      <alignment horizontal="right" vertical="center"/>
    </xf>
    <xf numFmtId="178" fontId="10" fillId="2" borderId="1" xfId="5" applyNumberFormat="1" applyFont="1" applyFill="1" applyBorder="1" applyAlignment="1">
      <alignment horizontal="right" vertical="center"/>
    </xf>
    <xf numFmtId="178" fontId="10" fillId="0" borderId="1" xfId="5" applyNumberFormat="1" applyFont="1" applyBorder="1" applyAlignment="1">
      <alignment vertical="center"/>
    </xf>
    <xf numFmtId="176" fontId="8" fillId="4" borderId="1" xfId="1" applyNumberFormat="1" applyFont="1" applyFill="1" applyBorder="1" applyAlignment="1">
      <alignment horizontal="center" vertical="center" wrapText="1"/>
    </xf>
    <xf numFmtId="178" fontId="10" fillId="0" borderId="1" xfId="5" applyNumberFormat="1" applyFont="1" applyFill="1" applyBorder="1" applyAlignment="1">
      <alignment vertical="center"/>
    </xf>
    <xf numFmtId="178" fontId="46" fillId="4" borderId="1" xfId="5" applyNumberFormat="1" applyFont="1" applyFill="1" applyBorder="1" applyAlignment="1">
      <alignment horizontal="right" vertical="center"/>
    </xf>
    <xf numFmtId="178" fontId="50" fillId="4" borderId="1" xfId="5" applyNumberFormat="1" applyFont="1" applyFill="1" applyBorder="1" applyAlignment="1">
      <alignment horizontal="right" vertical="center" wrapText="1"/>
    </xf>
    <xf numFmtId="178" fontId="51" fillId="4" borderId="1" xfId="5" applyNumberFormat="1" applyFont="1" applyFill="1" applyBorder="1" applyAlignment="1">
      <alignment vertical="center"/>
    </xf>
    <xf numFmtId="178" fontId="51" fillId="4" borderId="1" xfId="5" applyNumberFormat="1" applyFont="1" applyFill="1" applyBorder="1" applyAlignment="1">
      <alignment horizontal="right" vertical="center"/>
    </xf>
    <xf numFmtId="176" fontId="52" fillId="4" borderId="3" xfId="1" applyNumberFormat="1" applyFont="1" applyFill="1" applyBorder="1" applyAlignment="1">
      <alignment vertical="center"/>
    </xf>
    <xf numFmtId="176" fontId="52" fillId="6" borderId="1" xfId="1" applyNumberFormat="1" applyFont="1" applyFill="1" applyBorder="1" applyAlignment="1">
      <alignment horizontal="right" vertical="center"/>
    </xf>
    <xf numFmtId="176" fontId="50" fillId="6" borderId="1" xfId="1" applyNumberFormat="1" applyFont="1" applyFill="1" applyBorder="1" applyAlignment="1">
      <alignment horizontal="right" vertical="center"/>
    </xf>
    <xf numFmtId="177" fontId="52" fillId="6" borderId="1" xfId="1" applyNumberFormat="1" applyFont="1" applyFill="1" applyBorder="1" applyAlignment="1">
      <alignment horizontal="right" vertical="center" wrapText="1"/>
    </xf>
    <xf numFmtId="176" fontId="52" fillId="0" borderId="1" xfId="1" applyNumberFormat="1" applyFont="1" applyBorder="1" applyAlignment="1">
      <alignment horizontal="right" vertical="center"/>
    </xf>
    <xf numFmtId="177" fontId="52" fillId="6" borderId="1" xfId="1" applyNumberFormat="1" applyFont="1" applyFill="1" applyBorder="1" applyAlignment="1">
      <alignment horizontal="right" vertical="center"/>
    </xf>
    <xf numFmtId="176" fontId="52" fillId="0" borderId="1" xfId="1" applyNumberFormat="1" applyFont="1" applyFill="1" applyBorder="1" applyAlignment="1">
      <alignment horizontal="right" vertical="center"/>
    </xf>
    <xf numFmtId="178" fontId="52" fillId="3" borderId="1" xfId="5" applyNumberFormat="1" applyFont="1" applyFill="1" applyBorder="1" applyAlignment="1">
      <alignment horizontal="center" vertical="center"/>
    </xf>
    <xf numFmtId="176" fontId="18" fillId="6" borderId="1" xfId="1" applyNumberFormat="1" applyFont="1" applyFill="1" applyBorder="1" applyAlignment="1">
      <alignment horizontal="left" vertical="center" shrinkToFit="1"/>
    </xf>
    <xf numFmtId="176" fontId="18" fillId="0" borderId="1" xfId="1" applyNumberFormat="1" applyFont="1" applyBorder="1" applyAlignment="1">
      <alignment horizontal="left" vertical="center" shrinkToFit="1"/>
    </xf>
    <xf numFmtId="176" fontId="52" fillId="0" borderId="1" xfId="1" applyNumberFormat="1" applyFont="1" applyBorder="1" applyAlignment="1">
      <alignment horizontal="left" vertical="center" shrinkToFit="1"/>
    </xf>
    <xf numFmtId="176" fontId="52" fillId="6" borderId="1" xfId="1" applyNumberFormat="1" applyFont="1" applyFill="1" applyBorder="1" applyAlignment="1">
      <alignment horizontal="left" vertical="center" shrinkToFit="1"/>
    </xf>
    <xf numFmtId="0" fontId="52" fillId="6" borderId="1" xfId="1" applyNumberFormat="1" applyFont="1" applyFill="1" applyBorder="1" applyAlignment="1">
      <alignment horizontal="left" vertical="center" shrinkToFit="1"/>
    </xf>
    <xf numFmtId="0" fontId="52" fillId="0" borderId="1" xfId="1" applyNumberFormat="1" applyFont="1" applyBorder="1" applyAlignment="1">
      <alignment horizontal="left" vertical="center" shrinkToFit="1"/>
    </xf>
    <xf numFmtId="0" fontId="18" fillId="0" borderId="1" xfId="1" applyNumberFormat="1" applyFont="1" applyBorder="1" applyAlignment="1">
      <alignment horizontal="left" vertical="center" shrinkToFit="1"/>
    </xf>
    <xf numFmtId="0" fontId="53" fillId="0" borderId="1" xfId="1" applyNumberFormat="1" applyFont="1" applyBorder="1" applyAlignment="1">
      <alignment horizontal="left" vertical="center" shrinkToFit="1"/>
    </xf>
    <xf numFmtId="0" fontId="52" fillId="0" borderId="1" xfId="1" applyNumberFormat="1" applyFont="1" applyFill="1" applyBorder="1" applyAlignment="1">
      <alignment horizontal="left" vertical="center" shrinkToFit="1"/>
    </xf>
    <xf numFmtId="0" fontId="18" fillId="0" borderId="1" xfId="1" applyNumberFormat="1" applyFont="1" applyFill="1" applyBorder="1" applyAlignment="1">
      <alignment horizontal="left" vertical="center" shrinkToFit="1"/>
    </xf>
    <xf numFmtId="177" fontId="54" fillId="5" borderId="1" xfId="1" applyNumberFormat="1" applyFont="1" applyFill="1" applyBorder="1" applyAlignment="1">
      <alignment horizontal="center" vertical="center" wrapText="1"/>
    </xf>
    <xf numFmtId="176" fontId="54" fillId="5" borderId="1" xfId="1" applyNumberFormat="1" applyFont="1" applyFill="1" applyBorder="1" applyAlignment="1">
      <alignment horizontal="center" vertical="center" wrapText="1"/>
    </xf>
    <xf numFmtId="176" fontId="49" fillId="5" borderId="1" xfId="1" applyNumberFormat="1" applyFont="1" applyFill="1" applyBorder="1" applyAlignment="1">
      <alignment horizontal="center" vertical="center" wrapText="1"/>
    </xf>
    <xf numFmtId="0" fontId="54" fillId="29" borderId="1" xfId="110" applyFont="1" applyFill="1" applyBorder="1" applyAlignment="1">
      <alignment horizontal="center" vertical="center" wrapText="1"/>
    </xf>
    <xf numFmtId="176" fontId="54" fillId="29" borderId="1" xfId="110" applyNumberFormat="1" applyFont="1" applyFill="1" applyBorder="1" applyAlignment="1">
      <alignment horizontal="center" vertical="center" wrapText="1"/>
    </xf>
    <xf numFmtId="0" fontId="55" fillId="0" borderId="1" xfId="1" applyNumberFormat="1" applyFont="1" applyFill="1" applyBorder="1" applyAlignment="1">
      <alignment horizontal="left" vertical="center" wrapText="1" shrinkToFit="1"/>
    </xf>
    <xf numFmtId="0" fontId="55" fillId="0" borderId="1" xfId="1" applyNumberFormat="1" applyFont="1" applyBorder="1" applyAlignment="1">
      <alignment horizontal="left" vertical="center" wrapText="1" shrinkToFit="1"/>
    </xf>
    <xf numFmtId="180" fontId="7" fillId="0" borderId="0" xfId="1" applyNumberFormat="1" applyFont="1" applyAlignment="1">
      <alignment horizontal="center" vertical="center"/>
    </xf>
    <xf numFmtId="181" fontId="7" fillId="0" borderId="0" xfId="1" applyNumberFormat="1" applyFont="1" applyAlignment="1">
      <alignment horizontal="center" vertical="center"/>
    </xf>
    <xf numFmtId="176" fontId="47" fillId="0" borderId="5" xfId="1" applyNumberFormat="1" applyFont="1" applyBorder="1" applyAlignment="1">
      <alignment horizontal="center" vertical="center" wrapText="1"/>
    </xf>
    <xf numFmtId="176" fontId="8" fillId="5" borderId="1" xfId="1" applyNumberFormat="1" applyFont="1" applyFill="1" applyBorder="1" applyAlignment="1">
      <alignment horizontal="center" vertical="center" wrapText="1"/>
    </xf>
    <xf numFmtId="177" fontId="8" fillId="0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176" fontId="52" fillId="6" borderId="3" xfId="1" applyNumberFormat="1" applyFont="1" applyFill="1" applyBorder="1" applyAlignment="1">
      <alignment horizontal="right" vertical="center"/>
    </xf>
    <xf numFmtId="176" fontId="52" fillId="6" borderId="15" xfId="1" applyNumberFormat="1" applyFont="1" applyFill="1" applyBorder="1" applyAlignment="1">
      <alignment horizontal="right" vertical="center"/>
    </xf>
    <xf numFmtId="176" fontId="52" fillId="6" borderId="4" xfId="1" applyNumberFormat="1" applyFont="1" applyFill="1" applyBorder="1" applyAlignment="1">
      <alignment horizontal="right" vertical="center"/>
    </xf>
    <xf numFmtId="176" fontId="50" fillId="30" borderId="3" xfId="1" applyNumberFormat="1" applyFont="1" applyFill="1" applyBorder="1" applyAlignment="1">
      <alignment horizontal="right" vertical="center"/>
    </xf>
    <xf numFmtId="176" fontId="50" fillId="30" borderId="15" xfId="1" applyNumberFormat="1" applyFont="1" applyFill="1" applyBorder="1" applyAlignment="1">
      <alignment horizontal="right" vertical="center"/>
    </xf>
    <xf numFmtId="176" fontId="50" fillId="30" borderId="4" xfId="1" applyNumberFormat="1" applyFont="1" applyFill="1" applyBorder="1" applyAlignment="1">
      <alignment horizontal="right" vertical="center"/>
    </xf>
    <xf numFmtId="176" fontId="4" fillId="29" borderId="1" xfId="110" applyNumberFormat="1" applyFont="1" applyFill="1" applyBorder="1" applyAlignment="1">
      <alignment horizontal="center" vertical="center" wrapText="1"/>
    </xf>
    <xf numFmtId="176" fontId="52" fillId="0" borderId="1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</cellXfs>
  <cellStyles count="161">
    <cellStyle name="_100總表" xfId="6"/>
    <cellStyle name="_95啟志-純買11" xfId="7"/>
    <cellStyle name="_95啟志-純買11_大灣高中待估" xfId="8"/>
    <cellStyle name="_95啟志-純買11_大灣高中待估_訂購下訂彙總表" xfId="9"/>
    <cellStyle name="_95啟志-純買11_大灣高中待估_訂購下訂彙總表_訂購下訂彙總表" xfId="10"/>
    <cellStyle name="_95啟志-純買11_訂購下訂彙總表" xfId="11"/>
    <cellStyle name="_95啟志-純買11_訂購下訂彙總表_訂購下訂彙總表" xfId="12"/>
    <cellStyle name="_中信局總表-啟志1" xfId="13"/>
    <cellStyle name="_中信局總表-啟志1_訂購下訂彙總表" xfId="14"/>
    <cellStyle name="_中信局總表-啟志1_訂購下訂彙總表_訂購下訂彙總表" xfId="15"/>
    <cellStyle name="_估價單(桃園縣建國國小)" xfId="16"/>
    <cellStyle name="_估價單(桃園縣建國國小)_訂購下訂彙總表" xfId="17"/>
    <cellStyle name="_估價單(桃園縣建國國小)_訂購下訂彙總表_訂購下訂彙總表" xfId="18"/>
    <cellStyle name="_金書書單1" xfId="19"/>
    <cellStyle name="_金書書單1_訂購下訂彙總表" xfId="20"/>
    <cellStyle name="_金書書單1_訂購下訂彙總表_訂購下訂彙總表" xfId="21"/>
    <cellStyle name="_查複本及定價1" xfId="122"/>
    <cellStyle name="_高縣3點書單" xfId="22"/>
    <cellStyle name="_高縣3點書單_訂購下訂彙總表" xfId="23"/>
    <cellStyle name="_高縣3點書單_訂購下訂彙總表_訂購下訂彙總表" xfId="24"/>
    <cellStyle name="_啟志訂單1" xfId="25"/>
    <cellStyle name="_啟志訂單1_95啟志-純買11" xfId="26"/>
    <cellStyle name="_啟志訂單1_95啟志-純買11_大灣高中待估" xfId="27"/>
    <cellStyle name="_啟志訂單1_95啟志-純買11_大灣高中待估_訂購下訂彙總表" xfId="28"/>
    <cellStyle name="_啟志訂單1_95啟志-純買11_大灣高中待估_訂購下訂彙總表_訂購下訂彙總表" xfId="29"/>
    <cellStyle name="_啟志訂單1_95啟志-純買11_訂購下訂彙總表" xfId="30"/>
    <cellStyle name="_啟志訂單1_95啟志-純買11_訂購下訂彙總表_訂購下訂彙總表" xfId="31"/>
    <cellStyle name="_啟志訂單1_訂購下訂彙總表" xfId="32"/>
    <cellStyle name="_啟志訂單1_訂購下訂彙總表_訂購下訂彙總表" xfId="33"/>
    <cellStyle name="_總表" xfId="34"/>
    <cellStyle name="_總表_訂購下訂彙總表" xfId="35"/>
    <cellStyle name="_總表_訂購下訂彙總表_訂購下訂彙總表" xfId="36"/>
    <cellStyle name="20% - Accent1" xfId="67"/>
    <cellStyle name="20% - Accent2" xfId="68"/>
    <cellStyle name="20% - Accent3" xfId="69"/>
    <cellStyle name="20% - Accent4" xfId="70"/>
    <cellStyle name="20% - Accent5" xfId="71"/>
    <cellStyle name="20% - Accent6" xfId="72"/>
    <cellStyle name="40% - Accent1" xfId="73"/>
    <cellStyle name="40% - Accent2" xfId="74"/>
    <cellStyle name="40% - Accent3" xfId="75"/>
    <cellStyle name="40% - Accent4" xfId="76"/>
    <cellStyle name="40% - Accent5" xfId="77"/>
    <cellStyle name="40% - Accent6" xfId="78"/>
    <cellStyle name="60% - Accent1" xfId="79"/>
    <cellStyle name="60% - Accent2" xfId="80"/>
    <cellStyle name="60% - Accent3" xfId="81"/>
    <cellStyle name="60% - Accent4" xfId="82"/>
    <cellStyle name="60% - Accent5" xfId="83"/>
    <cellStyle name="60% - Accent6" xfId="84"/>
    <cellStyle name="Accent1" xfId="85"/>
    <cellStyle name="Accent2" xfId="86"/>
    <cellStyle name="Accent3" xfId="87"/>
    <cellStyle name="Accent4" xfId="88"/>
    <cellStyle name="Accent5" xfId="89"/>
    <cellStyle name="Accent6" xfId="90"/>
    <cellStyle name="Bad" xfId="91"/>
    <cellStyle name="Calculation" xfId="92"/>
    <cellStyle name="Check Cell" xfId="93"/>
    <cellStyle name="Currency 2" xfId="146"/>
    <cellStyle name="Explanatory Text" xfId="94"/>
    <cellStyle name="Good" xfId="95"/>
    <cellStyle name="Heading 1" xfId="96"/>
    <cellStyle name="Heading 2" xfId="97"/>
    <cellStyle name="Heading 3" xfId="98"/>
    <cellStyle name="Heading 4" xfId="99"/>
    <cellStyle name="Input" xfId="100"/>
    <cellStyle name="Linked Cell" xfId="101"/>
    <cellStyle name="Neutral" xfId="102"/>
    <cellStyle name="Normal 2" xfId="123"/>
    <cellStyle name="Normal 3" xfId="147"/>
    <cellStyle name="Normal_Sheet1" xfId="37"/>
    <cellStyle name="Note" xfId="103"/>
    <cellStyle name="Output" xfId="104"/>
    <cellStyle name="Percent 2" xfId="148"/>
    <cellStyle name="Standard_list" xfId="149"/>
    <cellStyle name="Title" xfId="105"/>
    <cellStyle name="Total" xfId="106"/>
    <cellStyle name="Warning Text" xfId="107"/>
    <cellStyle name="スタイル 1" xfId="38"/>
    <cellStyle name="一般" xfId="0" builtinId="0"/>
    <cellStyle name="一般 10" xfId="145"/>
    <cellStyle name="一般 11" xfId="150"/>
    <cellStyle name="一般 12" xfId="154"/>
    <cellStyle name="一般 13" xfId="155"/>
    <cellStyle name="一般 14" xfId="156"/>
    <cellStyle name="一般 15" xfId="39"/>
    <cellStyle name="一般 15 2" xfId="4"/>
    <cellStyle name="一般 15_106年期刊報價" xfId="108"/>
    <cellStyle name="一般 16" xfId="157"/>
    <cellStyle name="一般 17" xfId="160"/>
    <cellStyle name="一般 2" xfId="2"/>
    <cellStyle name="一般 2 2" xfId="3"/>
    <cellStyle name="一般 2 2 2" xfId="109"/>
    <cellStyle name="一般 2 2 3" xfId="139"/>
    <cellStyle name="一般 2 2 4" xfId="40"/>
    <cellStyle name="一般 2 3" xfId="110"/>
    <cellStyle name="一般 2 3 2" xfId="158"/>
    <cellStyle name="一般 2 4" xfId="111"/>
    <cellStyle name="一般 2 5" xfId="138"/>
    <cellStyle name="一般 26" xfId="41"/>
    <cellStyle name="一般 3" xfId="42"/>
    <cellStyle name="一般 3 2" xfId="43"/>
    <cellStyle name="一般 3 3" xfId="112"/>
    <cellStyle name="一般 3 4" xfId="113"/>
    <cellStyle name="一般 3_106年期刊報價" xfId="114"/>
    <cellStyle name="一般 30" xfId="44"/>
    <cellStyle name="一般 30 2" xfId="140"/>
    <cellStyle name="一般 31" xfId="45"/>
    <cellStyle name="一般 4" xfId="46"/>
    <cellStyle name="一般 4 2" xfId="115"/>
    <cellStyle name="一般 4 3" xfId="124"/>
    <cellStyle name="一般 44" xfId="47"/>
    <cellStyle name="一般 45" xfId="48"/>
    <cellStyle name="一般 46" xfId="125"/>
    <cellStyle name="一般 5" xfId="116"/>
    <cellStyle name="一般 5 2" xfId="141"/>
    <cellStyle name="一般 55" xfId="159"/>
    <cellStyle name="一般 6" xfId="1"/>
    <cellStyle name="一般 7" xfId="142"/>
    <cellStyle name="一般 8" xfId="143"/>
    <cellStyle name="一般 9" xfId="144"/>
    <cellStyle name="千分位" xfId="5" builtinId="3"/>
    <cellStyle name="千分位 2" xfId="49"/>
    <cellStyle name="千分位 2 2" xfId="117"/>
    <cellStyle name="千分位 3" xfId="50"/>
    <cellStyle name="千分位 4" xfId="118"/>
    <cellStyle name="千分位[0] 2" xfId="51"/>
    <cellStyle name="好__kbc7032" xfId="126"/>
    <cellStyle name="好_102高市圖期刊估價單1024" xfId="52"/>
    <cellStyle name="好_Book2" xfId="53"/>
    <cellStyle name="好_Sheet1" xfId="127"/>
    <cellStyle name="好_Sheet2" xfId="128"/>
    <cellStyle name="好_U-102高市圖期刊全館訂購清單" xfId="54"/>
    <cellStyle name="好_下訂資料" xfId="55"/>
    <cellStyle name="好_客戶估價單" xfId="129"/>
    <cellStyle name="好_客戶訂單轉入格式" xfId="130"/>
    <cellStyle name="好_客訂轉入格式" xfId="131"/>
    <cellStyle name="好_高市圖102期刊價1011012" xfId="56"/>
    <cellStyle name="百分比 2" xfId="119"/>
    <cellStyle name="百分比 3" xfId="151"/>
    <cellStyle name="招標清單" xfId="57"/>
    <cellStyle name="貨幣 2" xfId="58"/>
    <cellStyle name="超連結 2" xfId="120"/>
    <cellStyle name="樣式 1" xfId="59"/>
    <cellStyle name="樣式 1 2" xfId="121"/>
    <cellStyle name="樣式 1 2 2" xfId="152"/>
    <cellStyle name="樣式 2" xfId="60"/>
    <cellStyle name="樣式 3" xfId="61"/>
    <cellStyle name="壞__kbc7032" xfId="132"/>
    <cellStyle name="壞_102高市圖期刊估價單1024" xfId="62"/>
    <cellStyle name="壞_Book2" xfId="63"/>
    <cellStyle name="壞_Sheet1" xfId="133"/>
    <cellStyle name="壞_Sheet2" xfId="134"/>
    <cellStyle name="壞_U-102高市圖期刊全館訂購清單" xfId="64"/>
    <cellStyle name="壞_下訂資料" xfId="65"/>
    <cellStyle name="壞_客戶估價單" xfId="135"/>
    <cellStyle name="壞_客戶訂單轉入格式" xfId="136"/>
    <cellStyle name="壞_客訂轉入格式" xfId="137"/>
    <cellStyle name="壞_高市圖102期刊價1011012" xfId="66"/>
    <cellStyle name="표준_SAIT_개별구독08" xfId="153"/>
  </cellStyles>
  <dxfs count="0"/>
  <tableStyles count="0" defaultTableStyle="TableStyleMedium2" defaultPivotStyle="PivotStyleLight16"/>
  <colors>
    <mruColors>
      <color rgb="FFFFFFCC"/>
      <color rgb="FF3333FF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Serial_China/My%20Documents/China%20Serials/Hc86-8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8approval"/>
      <sheetName val="88停訂"/>
      <sheetName val="87approval"/>
      <sheetName val="86approval"/>
      <sheetName val="CJ86h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CLASS</v>
          </cell>
          <cell r="B1" t="str">
            <v>刊名</v>
          </cell>
          <cell r="C1" t="str">
            <v>ISSN</v>
          </cell>
          <cell r="D1" t="str">
            <v>刊期</v>
          </cell>
          <cell r="E1" t="str">
            <v>發行單位</v>
          </cell>
        </row>
        <row r="2">
          <cell r="A2" t="str">
            <v>82-729</v>
          </cell>
          <cell r="B2" t="str">
            <v>工程設計 CAD及自動化</v>
          </cell>
          <cell r="C2" t="str">
            <v>1005-9342</v>
          </cell>
          <cell r="D2" t="str">
            <v>雙月刊</v>
          </cell>
          <cell r="E2" t="str">
            <v>中國建築科學研究院PKPM CAD工程部</v>
          </cell>
        </row>
        <row r="3">
          <cell r="A3" t="str">
            <v>1-151</v>
          </cell>
          <cell r="B3" t="str">
            <v>中國文物報</v>
          </cell>
          <cell r="C3" t="str">
            <v>No  ISSN</v>
          </cell>
          <cell r="D3" t="str">
            <v>週刊</v>
          </cell>
          <cell r="E3" t="str">
            <v>國家文物局</v>
          </cell>
        </row>
        <row r="4">
          <cell r="A4" t="str">
            <v>82-232</v>
          </cell>
          <cell r="B4" t="str">
            <v>中國食品工業</v>
          </cell>
          <cell r="C4" t="str">
            <v>1006-6195</v>
          </cell>
          <cell r="D4" t="str">
            <v>月刊</v>
          </cell>
          <cell r="E4" t="str">
            <v>中國食品工業協會</v>
          </cell>
        </row>
        <row r="5">
          <cell r="A5" t="str">
            <v>28-87</v>
          </cell>
          <cell r="B5" t="str">
            <v>中國家禽</v>
          </cell>
          <cell r="C5" t="str">
            <v>1004-6364</v>
          </cell>
          <cell r="D5" t="str">
            <v>月刊</v>
          </cell>
          <cell r="E5" t="str">
            <v>中國家禽業協會</v>
          </cell>
        </row>
        <row r="6">
          <cell r="A6" t="str">
            <v>82-147</v>
          </cell>
          <cell r="B6" t="str">
            <v>中國畜牧雜誌</v>
          </cell>
          <cell r="C6" t="str">
            <v>0258-7033</v>
          </cell>
          <cell r="D6" t="str">
            <v>雙月刊</v>
          </cell>
          <cell r="E6" t="str">
            <v>中國人民共和國中國畜牧雜誌社</v>
          </cell>
        </row>
        <row r="7">
          <cell r="A7" t="str">
            <v>14-70</v>
          </cell>
          <cell r="B7" t="str">
            <v>中國畜禽傳染病</v>
          </cell>
          <cell r="C7" t="str">
            <v>1001-6961</v>
          </cell>
          <cell r="D7" t="str">
            <v>雙月刊</v>
          </cell>
          <cell r="E7" t="str">
            <v>中國農科院哈爾濱獸醫研究所</v>
          </cell>
        </row>
        <row r="8">
          <cell r="A8" t="str">
            <v>28-116</v>
          </cell>
          <cell r="B8" t="str">
            <v>中國農機化</v>
          </cell>
          <cell r="C8" t="str">
            <v>1006-7205</v>
          </cell>
          <cell r="D8" t="str">
            <v>雙月刊</v>
          </cell>
          <cell r="E8" t="str">
            <v>農業部農業機械化管理司等</v>
          </cell>
        </row>
        <row r="9">
          <cell r="A9" t="str">
            <v>CN62-1056</v>
          </cell>
          <cell r="B9" t="str">
            <v>中國養羊</v>
          </cell>
          <cell r="C9" t="str">
            <v>1002-6037</v>
          </cell>
          <cell r="D9" t="str">
            <v>季刊</v>
          </cell>
          <cell r="E9" t="str">
            <v>中國農科院蘭州畜牧研究所</v>
          </cell>
        </row>
        <row r="10">
          <cell r="A10" t="str">
            <v>2-137</v>
          </cell>
          <cell r="B10" t="str">
            <v>中國獸醫雜誌</v>
          </cell>
          <cell r="C10" t="str">
            <v>0529-6005</v>
          </cell>
          <cell r="D10" t="str">
            <v>月刊</v>
          </cell>
          <cell r="E10" t="str">
            <v>中國畜牧獸醫學會</v>
          </cell>
        </row>
        <row r="11">
          <cell r="A11" t="str">
            <v>54-55</v>
          </cell>
          <cell r="B11" t="str">
            <v>中獸醫醫藥雜誌</v>
          </cell>
          <cell r="C11" t="str">
            <v>1000-6354</v>
          </cell>
          <cell r="D11" t="str">
            <v>雙月刊</v>
          </cell>
          <cell r="E11" t="str">
            <v>中國農科院中獸醫研究所</v>
          </cell>
        </row>
        <row r="12">
          <cell r="A12" t="str">
            <v>14-225</v>
          </cell>
          <cell r="B12" t="str">
            <v>生物技術</v>
          </cell>
          <cell r="C12" t="str">
            <v>1004-311X</v>
          </cell>
          <cell r="D12" t="str">
            <v>雙月刊</v>
          </cell>
          <cell r="E12" t="str">
            <v>黑龍江省科學院應用微生物研究所</v>
          </cell>
        </row>
        <row r="13">
          <cell r="A13" t="str">
            <v>CN12-5035</v>
          </cell>
          <cell r="B13" t="str">
            <v>再生資源研究</v>
          </cell>
          <cell r="C13" t="str">
            <v>1005-7471</v>
          </cell>
          <cell r="D13" t="str">
            <v>雙月刊</v>
          </cell>
          <cell r="E13" t="str">
            <v>中華全國供銷合作總社再生資源管理</v>
          </cell>
        </row>
        <row r="14">
          <cell r="A14" t="str">
            <v>62-196</v>
          </cell>
          <cell r="B14" t="str">
            <v>合成化學</v>
          </cell>
          <cell r="C14" t="str">
            <v>1005-1511</v>
          </cell>
          <cell r="D14" t="str">
            <v>季刊</v>
          </cell>
          <cell r="E14" t="str">
            <v>四川省化學化工學會等</v>
          </cell>
        </row>
        <row r="15">
          <cell r="A15" t="str">
            <v>CN43-1258</v>
          </cell>
          <cell r="B15" t="str">
            <v>計算機工程與科學</v>
          </cell>
          <cell r="C15" t="str">
            <v>1007-130X</v>
          </cell>
          <cell r="D15" t="str">
            <v>季刊</v>
          </cell>
          <cell r="E15" t="str">
            <v>國防科技大學計算機研究所</v>
          </cell>
        </row>
        <row r="16">
          <cell r="A16" t="str">
            <v>4-292</v>
          </cell>
          <cell r="B16" t="str">
            <v>食用菌</v>
          </cell>
          <cell r="C16" t="str">
            <v>1000-8357</v>
          </cell>
          <cell r="D16" t="str">
            <v>雙月刊</v>
          </cell>
          <cell r="E16" t="str">
            <v>農業部農業司; 上海市農業科學院</v>
          </cell>
        </row>
        <row r="17">
          <cell r="A17" t="str">
            <v>14-178</v>
          </cell>
          <cell r="B17" t="str">
            <v>書法賞評</v>
          </cell>
          <cell r="C17" t="str">
            <v>1004-213X</v>
          </cell>
          <cell r="D17" t="str">
            <v>季刊</v>
          </cell>
          <cell r="E17" t="str">
            <v>黑龍江省書法家協會</v>
          </cell>
        </row>
        <row r="18">
          <cell r="A18" t="str">
            <v>28-42</v>
          </cell>
          <cell r="B18" t="str">
            <v>畜牧與獸醫</v>
          </cell>
          <cell r="C18" t="str">
            <v>0529-5130</v>
          </cell>
          <cell r="D18" t="str">
            <v>雙月刊</v>
          </cell>
          <cell r="E18" t="str">
            <v>南京農業大學</v>
          </cell>
        </row>
        <row r="19">
          <cell r="A19" t="str">
            <v>82-453</v>
          </cell>
          <cell r="B19" t="str">
            <v>畜牧獸醫學報</v>
          </cell>
          <cell r="C19" t="str">
            <v>0366-6964</v>
          </cell>
          <cell r="D19" t="str">
            <v>雙月刊</v>
          </cell>
          <cell r="E19" t="str">
            <v>中國畜牧獸醫學會</v>
          </cell>
        </row>
        <row r="20">
          <cell r="A20" t="str">
            <v>2-215</v>
          </cell>
          <cell r="B20" t="str">
            <v>國外畜牧科技</v>
          </cell>
          <cell r="C20" t="str">
            <v>1002-6746</v>
          </cell>
          <cell r="D20" t="str">
            <v>雙月刊</v>
          </cell>
          <cell r="E20" t="str">
            <v>中國農科院畜牧研究所</v>
          </cell>
        </row>
        <row r="21">
          <cell r="A21" t="str">
            <v>82-517</v>
          </cell>
          <cell r="B21" t="str">
            <v>國外畜牧學：飼料</v>
          </cell>
          <cell r="C21" t="str">
            <v>1002-8358</v>
          </cell>
          <cell r="D21" t="str">
            <v>雙月刊</v>
          </cell>
          <cell r="E21" t="str">
            <v>農業部畜牧獸醫司</v>
          </cell>
        </row>
        <row r="22">
          <cell r="A22" t="str">
            <v>4-361</v>
          </cell>
          <cell r="B22" t="str">
            <v>國外畜牧學：豬與禽</v>
          </cell>
          <cell r="C22" t="str">
            <v>1001-0769</v>
          </cell>
          <cell r="D22" t="str">
            <v>雙月刊</v>
          </cell>
          <cell r="E22" t="str">
            <v>上海市農科院畜牧獸醫研究所</v>
          </cell>
        </row>
        <row r="23">
          <cell r="A23" t="str">
            <v>2-224</v>
          </cell>
          <cell r="B23" t="str">
            <v>測繪學報</v>
          </cell>
          <cell r="C23" t="str">
            <v>1001-1595</v>
          </cell>
          <cell r="D23" t="str">
            <v>季刊</v>
          </cell>
          <cell r="E23" t="str">
            <v>中國測繪學會</v>
          </cell>
        </row>
        <row r="24">
          <cell r="A24" t="str">
            <v>52-127</v>
          </cell>
          <cell r="B24" t="str">
            <v>微機發展</v>
          </cell>
          <cell r="C24" t="str">
            <v>1005-3751</v>
          </cell>
          <cell r="D24" t="str">
            <v>雙月刊</v>
          </cell>
          <cell r="E24" t="str">
            <v>中國計算機學會微機專委會等</v>
          </cell>
        </row>
        <row r="25">
          <cell r="A25" t="str">
            <v>82-338</v>
          </cell>
          <cell r="B25" t="str">
            <v>當代畜牧</v>
          </cell>
          <cell r="C25" t="str">
            <v>1002-2996</v>
          </cell>
          <cell r="D25" t="str">
            <v>雙月刊</v>
          </cell>
          <cell r="E25" t="str">
            <v>北京市畜牧局</v>
          </cell>
        </row>
        <row r="26">
          <cell r="A26" t="str">
            <v>16-49</v>
          </cell>
          <cell r="B26" t="str">
            <v>當代畜禽養殖業</v>
          </cell>
          <cell r="C26" t="str">
            <v>1005-5959</v>
          </cell>
          <cell r="D26" t="str">
            <v>月刊</v>
          </cell>
          <cell r="E26" t="str">
            <v>內蒙古自治區畜牧廳</v>
          </cell>
        </row>
        <row r="27">
          <cell r="A27" t="str">
            <v>2-889</v>
          </cell>
          <cell r="B27" t="str">
            <v>電子技術應用</v>
          </cell>
          <cell r="C27" t="str">
            <v>0258-7998</v>
          </cell>
          <cell r="D27" t="str">
            <v>月刊</v>
          </cell>
          <cell r="E27" t="str">
            <v>電子工業部第六研究所</v>
          </cell>
        </row>
        <row r="28">
          <cell r="A28" t="str">
            <v>CN61-5026</v>
          </cell>
          <cell r="B28" t="str">
            <v>電子科技雜誌</v>
          </cell>
          <cell r="C28" t="str">
            <v>1007-7820</v>
          </cell>
          <cell r="D28" t="str">
            <v>季刊</v>
          </cell>
          <cell r="E28" t="str">
            <v>西安電子科技大學電子科技編輯部</v>
          </cell>
        </row>
        <row r="29">
          <cell r="A29" t="str">
            <v>82-364</v>
          </cell>
          <cell r="B29" t="str">
            <v>電工電能新技術</v>
          </cell>
          <cell r="C29" t="str">
            <v>1003-3076</v>
          </cell>
          <cell r="D29" t="str">
            <v>季刊</v>
          </cell>
          <cell r="E29" t="str">
            <v>中國科學院電工研究所</v>
          </cell>
        </row>
        <row r="30">
          <cell r="A30" t="str">
            <v>8-163</v>
          </cell>
          <cell r="B30" t="str">
            <v>飼料工業</v>
          </cell>
          <cell r="C30" t="str">
            <v>1001-991X</v>
          </cell>
          <cell r="D30" t="str">
            <v>月刊</v>
          </cell>
          <cell r="E30" t="str">
            <v>遼寧省農牧業機械研究所</v>
          </cell>
        </row>
        <row r="31">
          <cell r="A31" t="str">
            <v>2-216</v>
          </cell>
          <cell r="B31" t="str">
            <v>飼料研究</v>
          </cell>
          <cell r="C31" t="str">
            <v>1002-2813</v>
          </cell>
          <cell r="D31" t="str">
            <v>月刊</v>
          </cell>
          <cell r="E31" t="str">
            <v>飼料研究編輯部</v>
          </cell>
        </row>
        <row r="32">
          <cell r="A32" t="str">
            <v>38-17</v>
          </cell>
          <cell r="B32" t="str">
            <v>噴灌技術</v>
          </cell>
          <cell r="C32" t="str">
            <v>1007-4929</v>
          </cell>
          <cell r="D32" t="str">
            <v>季刊</v>
          </cell>
          <cell r="E32" t="str">
            <v>水利部農村水利司等</v>
          </cell>
        </row>
        <row r="33">
          <cell r="A33" t="str">
            <v>66-32</v>
          </cell>
          <cell r="B33" t="str">
            <v>機械與電子</v>
          </cell>
          <cell r="C33" t="str">
            <v>1001-2257</v>
          </cell>
          <cell r="D33" t="str">
            <v>雙月刊</v>
          </cell>
          <cell r="E33" t="str">
            <v>機械工業部科技與質量監督司等</v>
          </cell>
        </row>
        <row r="34">
          <cell r="A34" t="str">
            <v>78-9</v>
          </cell>
          <cell r="B34" t="str">
            <v>激光雜誌</v>
          </cell>
          <cell r="C34" t="str">
            <v>0253-2743</v>
          </cell>
          <cell r="D34" t="str">
            <v>雙月刊</v>
          </cell>
          <cell r="E34" t="str">
            <v>重慶市光學機械研究所</v>
          </cell>
        </row>
        <row r="35">
          <cell r="A35" t="str">
            <v>CN61-1171</v>
          </cell>
          <cell r="B35" t="str">
            <v>應用光學</v>
          </cell>
          <cell r="C35" t="str">
            <v>1002-2082</v>
          </cell>
          <cell r="D35" t="str">
            <v>雙月刊</v>
          </cell>
          <cell r="E35" t="str">
            <v>西安應用光學研究所</v>
          </cell>
        </row>
        <row r="36">
          <cell r="A36" t="str">
            <v>4-376</v>
          </cell>
          <cell r="B36" t="str">
            <v>應用激光</v>
          </cell>
          <cell r="C36" t="str">
            <v>1000-372X</v>
          </cell>
          <cell r="D36" t="str">
            <v>雙月刊</v>
          </cell>
          <cell r="E36" t="str">
            <v>中國光學學會; 激光加工專業委員會</v>
          </cell>
        </row>
        <row r="37">
          <cell r="A37" t="str">
            <v>66-23</v>
          </cell>
          <cell r="B37" t="str">
            <v>釀酒科技</v>
          </cell>
          <cell r="C37" t="str">
            <v>1001-9286</v>
          </cell>
          <cell r="D37" t="str">
            <v>雙月刊</v>
          </cell>
          <cell r="E37" t="str">
            <v>中國釀酒信息中心等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FF00"/>
    <pageSetUpPr fitToPage="1"/>
  </sheetPr>
  <dimension ref="A1:K41"/>
  <sheetViews>
    <sheetView tabSelected="1" zoomScaleNormal="100" workbookViewId="0">
      <selection sqref="A1:J1"/>
    </sheetView>
  </sheetViews>
  <sheetFormatPr defaultColWidth="32.109375" defaultRowHeight="15.65"/>
  <cols>
    <col min="1" max="1" width="5" style="5" customWidth="1"/>
    <col min="2" max="2" width="21.77734375" style="1" customWidth="1"/>
    <col min="3" max="3" width="8.33203125" style="6" customWidth="1"/>
    <col min="4" max="4" width="5.33203125" style="1" customWidth="1"/>
    <col min="5" max="5" width="8.44140625" style="1" customWidth="1"/>
    <col min="6" max="6" width="10.21875" style="1" customWidth="1"/>
    <col min="7" max="7" width="9" style="7" customWidth="1"/>
    <col min="8" max="8" width="9.21875" style="7" customWidth="1"/>
    <col min="9" max="9" width="10.21875" style="1" customWidth="1"/>
    <col min="10" max="10" width="10.88671875" style="1" customWidth="1"/>
    <col min="11" max="247" width="9" style="1" customWidth="1"/>
    <col min="248" max="248" width="13" style="1" customWidth="1"/>
    <col min="249" max="249" width="34.109375" style="1" customWidth="1"/>
    <col min="250" max="250" width="12.21875" style="1" customWidth="1"/>
    <col min="251" max="251" width="9.77734375" style="1" customWidth="1"/>
    <col min="252" max="252" width="8.33203125" style="1" customWidth="1"/>
    <col min="253" max="253" width="10.44140625" style="1" customWidth="1"/>
    <col min="254" max="254" width="13.44140625" style="1" customWidth="1"/>
    <col min="255" max="256" width="12.6640625" style="1" customWidth="1"/>
    <col min="257" max="258" width="12.109375" style="1" customWidth="1"/>
    <col min="259" max="261" width="13.44140625" style="1" customWidth="1"/>
    <col min="262" max="262" width="14" style="1" customWidth="1"/>
    <col min="263" max="503" width="9" style="1" customWidth="1"/>
    <col min="504" max="504" width="13" style="1" customWidth="1"/>
    <col min="505" max="505" width="34.109375" style="1" customWidth="1"/>
    <col min="506" max="506" width="12.21875" style="1" customWidth="1"/>
    <col min="507" max="507" width="9.77734375" style="1" customWidth="1"/>
    <col min="508" max="508" width="8.33203125" style="1" customWidth="1"/>
    <col min="509" max="509" width="10.44140625" style="1" customWidth="1"/>
    <col min="510" max="510" width="13.44140625" style="1" customWidth="1"/>
    <col min="511" max="512" width="12.6640625" style="1" customWidth="1"/>
    <col min="513" max="514" width="12.109375" style="1" customWidth="1"/>
    <col min="515" max="517" width="13.44140625" style="1" customWidth="1"/>
    <col min="518" max="518" width="14" style="1" customWidth="1"/>
    <col min="519" max="759" width="9" style="1" customWidth="1"/>
    <col min="760" max="760" width="13" style="1" customWidth="1"/>
    <col min="761" max="761" width="34.109375" style="1" customWidth="1"/>
    <col min="762" max="762" width="12.21875" style="1" customWidth="1"/>
    <col min="763" max="763" width="9.77734375" style="1" customWidth="1"/>
    <col min="764" max="764" width="8.33203125" style="1" customWidth="1"/>
    <col min="765" max="765" width="10.44140625" style="1" customWidth="1"/>
    <col min="766" max="766" width="13.44140625" style="1" customWidth="1"/>
    <col min="767" max="768" width="12.6640625" style="1" customWidth="1"/>
    <col min="769" max="770" width="12.109375" style="1" customWidth="1"/>
    <col min="771" max="773" width="13.44140625" style="1" customWidth="1"/>
    <col min="774" max="774" width="14" style="1" customWidth="1"/>
    <col min="775" max="1015" width="9" style="1" customWidth="1"/>
    <col min="1016" max="1016" width="13" style="1" customWidth="1"/>
    <col min="1017" max="1017" width="34.109375" style="1" customWidth="1"/>
    <col min="1018" max="1018" width="12.21875" style="1" customWidth="1"/>
    <col min="1019" max="1019" width="9.77734375" style="1" customWidth="1"/>
    <col min="1020" max="1020" width="8.33203125" style="1" customWidth="1"/>
    <col min="1021" max="1021" width="10.44140625" style="1" customWidth="1"/>
    <col min="1022" max="1022" width="13.44140625" style="1" customWidth="1"/>
    <col min="1023" max="1024" width="12.6640625" style="1" customWidth="1"/>
    <col min="1025" max="1026" width="12.109375" style="1" customWidth="1"/>
    <col min="1027" max="1029" width="13.44140625" style="1" customWidth="1"/>
    <col min="1030" max="1030" width="14" style="1" customWidth="1"/>
    <col min="1031" max="1271" width="9" style="1" customWidth="1"/>
    <col min="1272" max="1272" width="13" style="1" customWidth="1"/>
    <col min="1273" max="1273" width="34.109375" style="1" customWidth="1"/>
    <col min="1274" max="1274" width="12.21875" style="1" customWidth="1"/>
    <col min="1275" max="1275" width="9.77734375" style="1" customWidth="1"/>
    <col min="1276" max="1276" width="8.33203125" style="1" customWidth="1"/>
    <col min="1277" max="1277" width="10.44140625" style="1" customWidth="1"/>
    <col min="1278" max="1278" width="13.44140625" style="1" customWidth="1"/>
    <col min="1279" max="1280" width="12.6640625" style="1" customWidth="1"/>
    <col min="1281" max="1282" width="12.109375" style="1" customWidth="1"/>
    <col min="1283" max="1285" width="13.44140625" style="1" customWidth="1"/>
    <col min="1286" max="1286" width="14" style="1" customWidth="1"/>
    <col min="1287" max="1527" width="9" style="1" customWidth="1"/>
    <col min="1528" max="1528" width="13" style="1" customWidth="1"/>
    <col min="1529" max="1529" width="34.109375" style="1" customWidth="1"/>
    <col min="1530" max="1530" width="12.21875" style="1" customWidth="1"/>
    <col min="1531" max="1531" width="9.77734375" style="1" customWidth="1"/>
    <col min="1532" max="1532" width="8.33203125" style="1" customWidth="1"/>
    <col min="1533" max="1533" width="10.44140625" style="1" customWidth="1"/>
    <col min="1534" max="1534" width="13.44140625" style="1" customWidth="1"/>
    <col min="1535" max="1536" width="12.6640625" style="1" customWidth="1"/>
    <col min="1537" max="1538" width="12.109375" style="1" customWidth="1"/>
    <col min="1539" max="1541" width="13.44140625" style="1" customWidth="1"/>
    <col min="1542" max="1542" width="14" style="1" customWidth="1"/>
    <col min="1543" max="1783" width="9" style="1" customWidth="1"/>
    <col min="1784" max="1784" width="13" style="1" customWidth="1"/>
    <col min="1785" max="1785" width="34.109375" style="1" customWidth="1"/>
    <col min="1786" max="1786" width="12.21875" style="1" customWidth="1"/>
    <col min="1787" max="1787" width="9.77734375" style="1" customWidth="1"/>
    <col min="1788" max="1788" width="8.33203125" style="1" customWidth="1"/>
    <col min="1789" max="1789" width="10.44140625" style="1" customWidth="1"/>
    <col min="1790" max="1790" width="13.44140625" style="1" customWidth="1"/>
    <col min="1791" max="1792" width="12.6640625" style="1" customWidth="1"/>
    <col min="1793" max="1794" width="12.109375" style="1" customWidth="1"/>
    <col min="1795" max="1797" width="13.44140625" style="1" customWidth="1"/>
    <col min="1798" max="1798" width="14" style="1" customWidth="1"/>
    <col min="1799" max="2039" width="9" style="1" customWidth="1"/>
    <col min="2040" max="2040" width="13" style="1" customWidth="1"/>
    <col min="2041" max="2041" width="34.109375" style="1" customWidth="1"/>
    <col min="2042" max="2042" width="12.21875" style="1" customWidth="1"/>
    <col min="2043" max="2043" width="9.77734375" style="1" customWidth="1"/>
    <col min="2044" max="2044" width="8.33203125" style="1" customWidth="1"/>
    <col min="2045" max="2045" width="10.44140625" style="1" customWidth="1"/>
    <col min="2046" max="2046" width="13.44140625" style="1" customWidth="1"/>
    <col min="2047" max="2048" width="12.6640625" style="1" customWidth="1"/>
    <col min="2049" max="2050" width="12.109375" style="1" customWidth="1"/>
    <col min="2051" max="2053" width="13.44140625" style="1" customWidth="1"/>
    <col min="2054" max="2054" width="14" style="1" customWidth="1"/>
    <col min="2055" max="2295" width="9" style="1" customWidth="1"/>
    <col min="2296" max="2296" width="13" style="1" customWidth="1"/>
    <col min="2297" max="2297" width="34.109375" style="1" customWidth="1"/>
    <col min="2298" max="2298" width="12.21875" style="1" customWidth="1"/>
    <col min="2299" max="2299" width="9.77734375" style="1" customWidth="1"/>
    <col min="2300" max="2300" width="8.33203125" style="1" customWidth="1"/>
    <col min="2301" max="2301" width="10.44140625" style="1" customWidth="1"/>
    <col min="2302" max="2302" width="13.44140625" style="1" customWidth="1"/>
    <col min="2303" max="2304" width="12.6640625" style="1" customWidth="1"/>
    <col min="2305" max="2306" width="12.109375" style="1" customWidth="1"/>
    <col min="2307" max="2309" width="13.44140625" style="1" customWidth="1"/>
    <col min="2310" max="2310" width="14" style="1" customWidth="1"/>
    <col min="2311" max="2551" width="9" style="1" customWidth="1"/>
    <col min="2552" max="2552" width="13" style="1" customWidth="1"/>
    <col min="2553" max="2553" width="34.109375" style="1" customWidth="1"/>
    <col min="2554" max="2554" width="12.21875" style="1" customWidth="1"/>
    <col min="2555" max="2555" width="9.77734375" style="1" customWidth="1"/>
    <col min="2556" max="2556" width="8.33203125" style="1" customWidth="1"/>
    <col min="2557" max="2557" width="10.44140625" style="1" customWidth="1"/>
    <col min="2558" max="2558" width="13.44140625" style="1" customWidth="1"/>
    <col min="2559" max="2560" width="12.6640625" style="1" customWidth="1"/>
    <col min="2561" max="2562" width="12.109375" style="1" customWidth="1"/>
    <col min="2563" max="2565" width="13.44140625" style="1" customWidth="1"/>
    <col min="2566" max="2566" width="14" style="1" customWidth="1"/>
    <col min="2567" max="2807" width="9" style="1" customWidth="1"/>
    <col min="2808" max="2808" width="13" style="1" customWidth="1"/>
    <col min="2809" max="2809" width="34.109375" style="1" customWidth="1"/>
    <col min="2810" max="2810" width="12.21875" style="1" customWidth="1"/>
    <col min="2811" max="2811" width="9.77734375" style="1" customWidth="1"/>
    <col min="2812" max="2812" width="8.33203125" style="1" customWidth="1"/>
    <col min="2813" max="2813" width="10.44140625" style="1" customWidth="1"/>
    <col min="2814" max="2814" width="13.44140625" style="1" customWidth="1"/>
    <col min="2815" max="2816" width="12.6640625" style="1" customWidth="1"/>
    <col min="2817" max="2818" width="12.109375" style="1" customWidth="1"/>
    <col min="2819" max="2821" width="13.44140625" style="1" customWidth="1"/>
    <col min="2822" max="2822" width="14" style="1" customWidth="1"/>
    <col min="2823" max="3063" width="9" style="1" customWidth="1"/>
    <col min="3064" max="3064" width="13" style="1" customWidth="1"/>
    <col min="3065" max="3065" width="34.109375" style="1" customWidth="1"/>
    <col min="3066" max="3066" width="12.21875" style="1" customWidth="1"/>
    <col min="3067" max="3067" width="9.77734375" style="1" customWidth="1"/>
    <col min="3068" max="3068" width="8.33203125" style="1" customWidth="1"/>
    <col min="3069" max="3069" width="10.44140625" style="1" customWidth="1"/>
    <col min="3070" max="3070" width="13.44140625" style="1" customWidth="1"/>
    <col min="3071" max="3072" width="12.6640625" style="1" customWidth="1"/>
    <col min="3073" max="3074" width="12.109375" style="1" customWidth="1"/>
    <col min="3075" max="3077" width="13.44140625" style="1" customWidth="1"/>
    <col min="3078" max="3078" width="14" style="1" customWidth="1"/>
    <col min="3079" max="3319" width="9" style="1" customWidth="1"/>
    <col min="3320" max="3320" width="13" style="1" customWidth="1"/>
    <col min="3321" max="3321" width="34.109375" style="1" customWidth="1"/>
    <col min="3322" max="3322" width="12.21875" style="1" customWidth="1"/>
    <col min="3323" max="3323" width="9.77734375" style="1" customWidth="1"/>
    <col min="3324" max="3324" width="8.33203125" style="1" customWidth="1"/>
    <col min="3325" max="3325" width="10.44140625" style="1" customWidth="1"/>
    <col min="3326" max="3326" width="13.44140625" style="1" customWidth="1"/>
    <col min="3327" max="3328" width="12.6640625" style="1" customWidth="1"/>
    <col min="3329" max="3330" width="12.109375" style="1" customWidth="1"/>
    <col min="3331" max="3333" width="13.44140625" style="1" customWidth="1"/>
    <col min="3334" max="3334" width="14" style="1" customWidth="1"/>
    <col min="3335" max="3575" width="9" style="1" customWidth="1"/>
    <col min="3576" max="3576" width="13" style="1" customWidth="1"/>
    <col min="3577" max="3577" width="34.109375" style="1" customWidth="1"/>
    <col min="3578" max="3578" width="12.21875" style="1" customWidth="1"/>
    <col min="3579" max="3579" width="9.77734375" style="1" customWidth="1"/>
    <col min="3580" max="3580" width="8.33203125" style="1" customWidth="1"/>
    <col min="3581" max="3581" width="10.44140625" style="1" customWidth="1"/>
    <col min="3582" max="3582" width="13.44140625" style="1" customWidth="1"/>
    <col min="3583" max="3584" width="12.6640625" style="1" customWidth="1"/>
    <col min="3585" max="3586" width="12.109375" style="1" customWidth="1"/>
    <col min="3587" max="3589" width="13.44140625" style="1" customWidth="1"/>
    <col min="3590" max="3590" width="14" style="1" customWidth="1"/>
    <col min="3591" max="3831" width="9" style="1" customWidth="1"/>
    <col min="3832" max="3832" width="13" style="1" customWidth="1"/>
    <col min="3833" max="3833" width="34.109375" style="1" customWidth="1"/>
    <col min="3834" max="3834" width="12.21875" style="1" customWidth="1"/>
    <col min="3835" max="3835" width="9.77734375" style="1" customWidth="1"/>
    <col min="3836" max="3836" width="8.33203125" style="1" customWidth="1"/>
    <col min="3837" max="3837" width="10.44140625" style="1" customWidth="1"/>
    <col min="3838" max="3838" width="13.44140625" style="1" customWidth="1"/>
    <col min="3839" max="3840" width="12.6640625" style="1" customWidth="1"/>
    <col min="3841" max="3842" width="12.109375" style="1" customWidth="1"/>
    <col min="3843" max="3845" width="13.44140625" style="1" customWidth="1"/>
    <col min="3846" max="3846" width="14" style="1" customWidth="1"/>
    <col min="3847" max="4087" width="9" style="1" customWidth="1"/>
    <col min="4088" max="4088" width="13" style="1" customWidth="1"/>
    <col min="4089" max="4089" width="34.109375" style="1" customWidth="1"/>
    <col min="4090" max="4090" width="12.21875" style="1" customWidth="1"/>
    <col min="4091" max="4091" width="9.77734375" style="1" customWidth="1"/>
    <col min="4092" max="4092" width="8.33203125" style="1" customWidth="1"/>
    <col min="4093" max="4093" width="10.44140625" style="1" customWidth="1"/>
    <col min="4094" max="4094" width="13.44140625" style="1" customWidth="1"/>
    <col min="4095" max="4096" width="12.6640625" style="1" customWidth="1"/>
    <col min="4097" max="4098" width="12.109375" style="1" customWidth="1"/>
    <col min="4099" max="4101" width="13.44140625" style="1" customWidth="1"/>
    <col min="4102" max="4102" width="14" style="1" customWidth="1"/>
    <col min="4103" max="4343" width="9" style="1" customWidth="1"/>
    <col min="4344" max="4344" width="13" style="1" customWidth="1"/>
    <col min="4345" max="4345" width="34.109375" style="1" customWidth="1"/>
    <col min="4346" max="4346" width="12.21875" style="1" customWidth="1"/>
    <col min="4347" max="4347" width="9.77734375" style="1" customWidth="1"/>
    <col min="4348" max="4348" width="8.33203125" style="1" customWidth="1"/>
    <col min="4349" max="4349" width="10.44140625" style="1" customWidth="1"/>
    <col min="4350" max="4350" width="13.44140625" style="1" customWidth="1"/>
    <col min="4351" max="4352" width="12.6640625" style="1" customWidth="1"/>
    <col min="4353" max="4354" width="12.109375" style="1" customWidth="1"/>
    <col min="4355" max="4357" width="13.44140625" style="1" customWidth="1"/>
    <col min="4358" max="4358" width="14" style="1" customWidth="1"/>
    <col min="4359" max="4599" width="9" style="1" customWidth="1"/>
    <col min="4600" max="4600" width="13" style="1" customWidth="1"/>
    <col min="4601" max="4601" width="34.109375" style="1" customWidth="1"/>
    <col min="4602" max="4602" width="12.21875" style="1" customWidth="1"/>
    <col min="4603" max="4603" width="9.77734375" style="1" customWidth="1"/>
    <col min="4604" max="4604" width="8.33203125" style="1" customWidth="1"/>
    <col min="4605" max="4605" width="10.44140625" style="1" customWidth="1"/>
    <col min="4606" max="4606" width="13.44140625" style="1" customWidth="1"/>
    <col min="4607" max="4608" width="12.6640625" style="1" customWidth="1"/>
    <col min="4609" max="4610" width="12.109375" style="1" customWidth="1"/>
    <col min="4611" max="4613" width="13.44140625" style="1" customWidth="1"/>
    <col min="4614" max="4614" width="14" style="1" customWidth="1"/>
    <col min="4615" max="4855" width="9" style="1" customWidth="1"/>
    <col min="4856" max="4856" width="13" style="1" customWidth="1"/>
    <col min="4857" max="4857" width="34.109375" style="1" customWidth="1"/>
    <col min="4858" max="4858" width="12.21875" style="1" customWidth="1"/>
    <col min="4859" max="4859" width="9.77734375" style="1" customWidth="1"/>
    <col min="4860" max="4860" width="8.33203125" style="1" customWidth="1"/>
    <col min="4861" max="4861" width="10.44140625" style="1" customWidth="1"/>
    <col min="4862" max="4862" width="13.44140625" style="1" customWidth="1"/>
    <col min="4863" max="4864" width="12.6640625" style="1" customWidth="1"/>
    <col min="4865" max="4866" width="12.109375" style="1" customWidth="1"/>
    <col min="4867" max="4869" width="13.44140625" style="1" customWidth="1"/>
    <col min="4870" max="4870" width="14" style="1" customWidth="1"/>
    <col min="4871" max="5111" width="9" style="1" customWidth="1"/>
    <col min="5112" max="5112" width="13" style="1" customWidth="1"/>
    <col min="5113" max="5113" width="34.109375" style="1" customWidth="1"/>
    <col min="5114" max="5114" width="12.21875" style="1" customWidth="1"/>
    <col min="5115" max="5115" width="9.77734375" style="1" customWidth="1"/>
    <col min="5116" max="5116" width="8.33203125" style="1" customWidth="1"/>
    <col min="5117" max="5117" width="10.44140625" style="1" customWidth="1"/>
    <col min="5118" max="5118" width="13.44140625" style="1" customWidth="1"/>
    <col min="5119" max="5120" width="12.6640625" style="1" customWidth="1"/>
    <col min="5121" max="5122" width="12.109375" style="1" customWidth="1"/>
    <col min="5123" max="5125" width="13.44140625" style="1" customWidth="1"/>
    <col min="5126" max="5126" width="14" style="1" customWidth="1"/>
    <col min="5127" max="5367" width="9" style="1" customWidth="1"/>
    <col min="5368" max="5368" width="13" style="1" customWidth="1"/>
    <col min="5369" max="5369" width="34.109375" style="1" customWidth="1"/>
    <col min="5370" max="5370" width="12.21875" style="1" customWidth="1"/>
    <col min="5371" max="5371" width="9.77734375" style="1" customWidth="1"/>
    <col min="5372" max="5372" width="8.33203125" style="1" customWidth="1"/>
    <col min="5373" max="5373" width="10.44140625" style="1" customWidth="1"/>
    <col min="5374" max="5374" width="13.44140625" style="1" customWidth="1"/>
    <col min="5375" max="5376" width="12.6640625" style="1" customWidth="1"/>
    <col min="5377" max="5378" width="12.109375" style="1" customWidth="1"/>
    <col min="5379" max="5381" width="13.44140625" style="1" customWidth="1"/>
    <col min="5382" max="5382" width="14" style="1" customWidth="1"/>
    <col min="5383" max="5623" width="9" style="1" customWidth="1"/>
    <col min="5624" max="5624" width="13" style="1" customWidth="1"/>
    <col min="5625" max="5625" width="34.109375" style="1" customWidth="1"/>
    <col min="5626" max="5626" width="12.21875" style="1" customWidth="1"/>
    <col min="5627" max="5627" width="9.77734375" style="1" customWidth="1"/>
    <col min="5628" max="5628" width="8.33203125" style="1" customWidth="1"/>
    <col min="5629" max="5629" width="10.44140625" style="1" customWidth="1"/>
    <col min="5630" max="5630" width="13.44140625" style="1" customWidth="1"/>
    <col min="5631" max="5632" width="12.6640625" style="1" customWidth="1"/>
    <col min="5633" max="5634" width="12.109375" style="1" customWidth="1"/>
    <col min="5635" max="5637" width="13.44140625" style="1" customWidth="1"/>
    <col min="5638" max="5638" width="14" style="1" customWidth="1"/>
    <col min="5639" max="5879" width="9" style="1" customWidth="1"/>
    <col min="5880" max="5880" width="13" style="1" customWidth="1"/>
    <col min="5881" max="5881" width="34.109375" style="1" customWidth="1"/>
    <col min="5882" max="5882" width="12.21875" style="1" customWidth="1"/>
    <col min="5883" max="5883" width="9.77734375" style="1" customWidth="1"/>
    <col min="5884" max="5884" width="8.33203125" style="1" customWidth="1"/>
    <col min="5885" max="5885" width="10.44140625" style="1" customWidth="1"/>
    <col min="5886" max="5886" width="13.44140625" style="1" customWidth="1"/>
    <col min="5887" max="5888" width="12.6640625" style="1" customWidth="1"/>
    <col min="5889" max="5890" width="12.109375" style="1" customWidth="1"/>
    <col min="5891" max="5893" width="13.44140625" style="1" customWidth="1"/>
    <col min="5894" max="5894" width="14" style="1" customWidth="1"/>
    <col min="5895" max="6135" width="9" style="1" customWidth="1"/>
    <col min="6136" max="6136" width="13" style="1" customWidth="1"/>
    <col min="6137" max="6137" width="34.109375" style="1" customWidth="1"/>
    <col min="6138" max="6138" width="12.21875" style="1" customWidth="1"/>
    <col min="6139" max="6139" width="9.77734375" style="1" customWidth="1"/>
    <col min="6140" max="6140" width="8.33203125" style="1" customWidth="1"/>
    <col min="6141" max="6141" width="10.44140625" style="1" customWidth="1"/>
    <col min="6142" max="6142" width="13.44140625" style="1" customWidth="1"/>
    <col min="6143" max="6144" width="12.6640625" style="1" customWidth="1"/>
    <col min="6145" max="6146" width="12.109375" style="1" customWidth="1"/>
    <col min="6147" max="6149" width="13.44140625" style="1" customWidth="1"/>
    <col min="6150" max="6150" width="14" style="1" customWidth="1"/>
    <col min="6151" max="6391" width="9" style="1" customWidth="1"/>
    <col min="6392" max="6392" width="13" style="1" customWidth="1"/>
    <col min="6393" max="6393" width="34.109375" style="1" customWidth="1"/>
    <col min="6394" max="6394" width="12.21875" style="1" customWidth="1"/>
    <col min="6395" max="6395" width="9.77734375" style="1" customWidth="1"/>
    <col min="6396" max="6396" width="8.33203125" style="1" customWidth="1"/>
    <col min="6397" max="6397" width="10.44140625" style="1" customWidth="1"/>
    <col min="6398" max="6398" width="13.44140625" style="1" customWidth="1"/>
    <col min="6399" max="6400" width="12.6640625" style="1" customWidth="1"/>
    <col min="6401" max="6402" width="12.109375" style="1" customWidth="1"/>
    <col min="6403" max="6405" width="13.44140625" style="1" customWidth="1"/>
    <col min="6406" max="6406" width="14" style="1" customWidth="1"/>
    <col min="6407" max="6647" width="9" style="1" customWidth="1"/>
    <col min="6648" max="6648" width="13" style="1" customWidth="1"/>
    <col min="6649" max="6649" width="34.109375" style="1" customWidth="1"/>
    <col min="6650" max="6650" width="12.21875" style="1" customWidth="1"/>
    <col min="6651" max="6651" width="9.77734375" style="1" customWidth="1"/>
    <col min="6652" max="6652" width="8.33203125" style="1" customWidth="1"/>
    <col min="6653" max="6653" width="10.44140625" style="1" customWidth="1"/>
    <col min="6654" max="6654" width="13.44140625" style="1" customWidth="1"/>
    <col min="6655" max="6656" width="12.6640625" style="1" customWidth="1"/>
    <col min="6657" max="6658" width="12.109375" style="1" customWidth="1"/>
    <col min="6659" max="6661" width="13.44140625" style="1" customWidth="1"/>
    <col min="6662" max="6662" width="14" style="1" customWidth="1"/>
    <col min="6663" max="6903" width="9" style="1" customWidth="1"/>
    <col min="6904" max="6904" width="13" style="1" customWidth="1"/>
    <col min="6905" max="6905" width="34.109375" style="1" customWidth="1"/>
    <col min="6906" max="6906" width="12.21875" style="1" customWidth="1"/>
    <col min="6907" max="6907" width="9.77734375" style="1" customWidth="1"/>
    <col min="6908" max="6908" width="8.33203125" style="1" customWidth="1"/>
    <col min="6909" max="6909" width="10.44140625" style="1" customWidth="1"/>
    <col min="6910" max="6910" width="13.44140625" style="1" customWidth="1"/>
    <col min="6911" max="6912" width="12.6640625" style="1" customWidth="1"/>
    <col min="6913" max="6914" width="12.109375" style="1" customWidth="1"/>
    <col min="6915" max="6917" width="13.44140625" style="1" customWidth="1"/>
    <col min="6918" max="6918" width="14" style="1" customWidth="1"/>
    <col min="6919" max="7159" width="9" style="1" customWidth="1"/>
    <col min="7160" max="7160" width="13" style="1" customWidth="1"/>
    <col min="7161" max="7161" width="34.109375" style="1" customWidth="1"/>
    <col min="7162" max="7162" width="12.21875" style="1" customWidth="1"/>
    <col min="7163" max="7163" width="9.77734375" style="1" customWidth="1"/>
    <col min="7164" max="7164" width="8.33203125" style="1" customWidth="1"/>
    <col min="7165" max="7165" width="10.44140625" style="1" customWidth="1"/>
    <col min="7166" max="7166" width="13.44140625" style="1" customWidth="1"/>
    <col min="7167" max="7168" width="12.6640625" style="1" customWidth="1"/>
    <col min="7169" max="7170" width="12.109375" style="1" customWidth="1"/>
    <col min="7171" max="7173" width="13.44140625" style="1" customWidth="1"/>
    <col min="7174" max="7174" width="14" style="1" customWidth="1"/>
    <col min="7175" max="7415" width="9" style="1" customWidth="1"/>
    <col min="7416" max="7416" width="13" style="1" customWidth="1"/>
    <col min="7417" max="7417" width="34.109375" style="1" customWidth="1"/>
    <col min="7418" max="7418" width="12.21875" style="1" customWidth="1"/>
    <col min="7419" max="7419" width="9.77734375" style="1" customWidth="1"/>
    <col min="7420" max="7420" width="8.33203125" style="1" customWidth="1"/>
    <col min="7421" max="7421" width="10.44140625" style="1" customWidth="1"/>
    <col min="7422" max="7422" width="13.44140625" style="1" customWidth="1"/>
    <col min="7423" max="7424" width="12.6640625" style="1" customWidth="1"/>
    <col min="7425" max="7426" width="12.109375" style="1" customWidth="1"/>
    <col min="7427" max="7429" width="13.44140625" style="1" customWidth="1"/>
    <col min="7430" max="7430" width="14" style="1" customWidth="1"/>
    <col min="7431" max="7671" width="9" style="1" customWidth="1"/>
    <col min="7672" max="7672" width="13" style="1" customWidth="1"/>
    <col min="7673" max="7673" width="34.109375" style="1" customWidth="1"/>
    <col min="7674" max="7674" width="12.21875" style="1" customWidth="1"/>
    <col min="7675" max="7675" width="9.77734375" style="1" customWidth="1"/>
    <col min="7676" max="7676" width="8.33203125" style="1" customWidth="1"/>
    <col min="7677" max="7677" width="10.44140625" style="1" customWidth="1"/>
    <col min="7678" max="7678" width="13.44140625" style="1" customWidth="1"/>
    <col min="7679" max="7680" width="12.6640625" style="1" customWidth="1"/>
    <col min="7681" max="7682" width="12.109375" style="1" customWidth="1"/>
    <col min="7683" max="7685" width="13.44140625" style="1" customWidth="1"/>
    <col min="7686" max="7686" width="14" style="1" customWidth="1"/>
    <col min="7687" max="7927" width="9" style="1" customWidth="1"/>
    <col min="7928" max="7928" width="13" style="1" customWidth="1"/>
    <col min="7929" max="7929" width="34.109375" style="1" customWidth="1"/>
    <col min="7930" max="7930" width="12.21875" style="1" customWidth="1"/>
    <col min="7931" max="7931" width="9.77734375" style="1" customWidth="1"/>
    <col min="7932" max="7932" width="8.33203125" style="1" customWidth="1"/>
    <col min="7933" max="7933" width="10.44140625" style="1" customWidth="1"/>
    <col min="7934" max="7934" width="13.44140625" style="1" customWidth="1"/>
    <col min="7935" max="7936" width="12.6640625" style="1" customWidth="1"/>
    <col min="7937" max="7938" width="12.109375" style="1" customWidth="1"/>
    <col min="7939" max="7941" width="13.44140625" style="1" customWidth="1"/>
    <col min="7942" max="7942" width="14" style="1" customWidth="1"/>
    <col min="7943" max="8183" width="9" style="1" customWidth="1"/>
    <col min="8184" max="8184" width="13" style="1" customWidth="1"/>
    <col min="8185" max="8185" width="34.109375" style="1" customWidth="1"/>
    <col min="8186" max="8186" width="12.21875" style="1" customWidth="1"/>
    <col min="8187" max="8187" width="9.77734375" style="1" customWidth="1"/>
    <col min="8188" max="8188" width="8.33203125" style="1" customWidth="1"/>
    <col min="8189" max="8189" width="10.44140625" style="1" customWidth="1"/>
    <col min="8190" max="8190" width="13.44140625" style="1" customWidth="1"/>
    <col min="8191" max="8192" width="12.6640625" style="1" customWidth="1"/>
    <col min="8193" max="8194" width="12.109375" style="1" customWidth="1"/>
    <col min="8195" max="8197" width="13.44140625" style="1" customWidth="1"/>
    <col min="8198" max="8198" width="14" style="1" customWidth="1"/>
    <col min="8199" max="8439" width="9" style="1" customWidth="1"/>
    <col min="8440" max="8440" width="13" style="1" customWidth="1"/>
    <col min="8441" max="8441" width="34.109375" style="1" customWidth="1"/>
    <col min="8442" max="8442" width="12.21875" style="1" customWidth="1"/>
    <col min="8443" max="8443" width="9.77734375" style="1" customWidth="1"/>
    <col min="8444" max="8444" width="8.33203125" style="1" customWidth="1"/>
    <col min="8445" max="8445" width="10.44140625" style="1" customWidth="1"/>
    <col min="8446" max="8446" width="13.44140625" style="1" customWidth="1"/>
    <col min="8447" max="8448" width="12.6640625" style="1" customWidth="1"/>
    <col min="8449" max="8450" width="12.109375" style="1" customWidth="1"/>
    <col min="8451" max="8453" width="13.44140625" style="1" customWidth="1"/>
    <col min="8454" max="8454" width="14" style="1" customWidth="1"/>
    <col min="8455" max="8695" width="9" style="1" customWidth="1"/>
    <col min="8696" max="8696" width="13" style="1" customWidth="1"/>
    <col min="8697" max="8697" width="34.109375" style="1" customWidth="1"/>
    <col min="8698" max="8698" width="12.21875" style="1" customWidth="1"/>
    <col min="8699" max="8699" width="9.77734375" style="1" customWidth="1"/>
    <col min="8700" max="8700" width="8.33203125" style="1" customWidth="1"/>
    <col min="8701" max="8701" width="10.44140625" style="1" customWidth="1"/>
    <col min="8702" max="8702" width="13.44140625" style="1" customWidth="1"/>
    <col min="8703" max="8704" width="12.6640625" style="1" customWidth="1"/>
    <col min="8705" max="8706" width="12.109375" style="1" customWidth="1"/>
    <col min="8707" max="8709" width="13.44140625" style="1" customWidth="1"/>
    <col min="8710" max="8710" width="14" style="1" customWidth="1"/>
    <col min="8711" max="8951" width="9" style="1" customWidth="1"/>
    <col min="8952" max="8952" width="13" style="1" customWidth="1"/>
    <col min="8953" max="8953" width="34.109375" style="1" customWidth="1"/>
    <col min="8954" max="8954" width="12.21875" style="1" customWidth="1"/>
    <col min="8955" max="8955" width="9.77734375" style="1" customWidth="1"/>
    <col min="8956" max="8956" width="8.33203125" style="1" customWidth="1"/>
    <col min="8957" max="8957" width="10.44140625" style="1" customWidth="1"/>
    <col min="8958" max="8958" width="13.44140625" style="1" customWidth="1"/>
    <col min="8959" max="8960" width="12.6640625" style="1" customWidth="1"/>
    <col min="8961" max="8962" width="12.109375" style="1" customWidth="1"/>
    <col min="8963" max="8965" width="13.44140625" style="1" customWidth="1"/>
    <col min="8966" max="8966" width="14" style="1" customWidth="1"/>
    <col min="8967" max="9207" width="9" style="1" customWidth="1"/>
    <col min="9208" max="9208" width="13" style="1" customWidth="1"/>
    <col min="9209" max="9209" width="34.109375" style="1" customWidth="1"/>
    <col min="9210" max="9210" width="12.21875" style="1" customWidth="1"/>
    <col min="9211" max="9211" width="9.77734375" style="1" customWidth="1"/>
    <col min="9212" max="9212" width="8.33203125" style="1" customWidth="1"/>
    <col min="9213" max="9213" width="10.44140625" style="1" customWidth="1"/>
    <col min="9214" max="9214" width="13.44140625" style="1" customWidth="1"/>
    <col min="9215" max="9216" width="12.6640625" style="1" customWidth="1"/>
    <col min="9217" max="9218" width="12.109375" style="1" customWidth="1"/>
    <col min="9219" max="9221" width="13.44140625" style="1" customWidth="1"/>
    <col min="9222" max="9222" width="14" style="1" customWidth="1"/>
    <col min="9223" max="9463" width="9" style="1" customWidth="1"/>
    <col min="9464" max="9464" width="13" style="1" customWidth="1"/>
    <col min="9465" max="9465" width="34.109375" style="1" customWidth="1"/>
    <col min="9466" max="9466" width="12.21875" style="1" customWidth="1"/>
    <col min="9467" max="9467" width="9.77734375" style="1" customWidth="1"/>
    <col min="9468" max="9468" width="8.33203125" style="1" customWidth="1"/>
    <col min="9469" max="9469" width="10.44140625" style="1" customWidth="1"/>
    <col min="9470" max="9470" width="13.44140625" style="1" customWidth="1"/>
    <col min="9471" max="9472" width="12.6640625" style="1" customWidth="1"/>
    <col min="9473" max="9474" width="12.109375" style="1" customWidth="1"/>
    <col min="9475" max="9477" width="13.44140625" style="1" customWidth="1"/>
    <col min="9478" max="9478" width="14" style="1" customWidth="1"/>
    <col min="9479" max="9719" width="9" style="1" customWidth="1"/>
    <col min="9720" max="9720" width="13" style="1" customWidth="1"/>
    <col min="9721" max="9721" width="34.109375" style="1" customWidth="1"/>
    <col min="9722" max="9722" width="12.21875" style="1" customWidth="1"/>
    <col min="9723" max="9723" width="9.77734375" style="1" customWidth="1"/>
    <col min="9724" max="9724" width="8.33203125" style="1" customWidth="1"/>
    <col min="9725" max="9725" width="10.44140625" style="1" customWidth="1"/>
    <col min="9726" max="9726" width="13.44140625" style="1" customWidth="1"/>
    <col min="9727" max="9728" width="12.6640625" style="1" customWidth="1"/>
    <col min="9729" max="9730" width="12.109375" style="1" customWidth="1"/>
    <col min="9731" max="9733" width="13.44140625" style="1" customWidth="1"/>
    <col min="9734" max="9734" width="14" style="1" customWidth="1"/>
    <col min="9735" max="9975" width="9" style="1" customWidth="1"/>
    <col min="9976" max="9976" width="13" style="1" customWidth="1"/>
    <col min="9977" max="9977" width="34.109375" style="1" customWidth="1"/>
    <col min="9978" max="9978" width="12.21875" style="1" customWidth="1"/>
    <col min="9979" max="9979" width="9.77734375" style="1" customWidth="1"/>
    <col min="9980" max="9980" width="8.33203125" style="1" customWidth="1"/>
    <col min="9981" max="9981" width="10.44140625" style="1" customWidth="1"/>
    <col min="9982" max="9982" width="13.44140625" style="1" customWidth="1"/>
    <col min="9983" max="9984" width="12.6640625" style="1" customWidth="1"/>
    <col min="9985" max="9986" width="12.109375" style="1" customWidth="1"/>
    <col min="9987" max="9989" width="13.44140625" style="1" customWidth="1"/>
    <col min="9990" max="9990" width="14" style="1" customWidth="1"/>
    <col min="9991" max="10231" width="9" style="1" customWidth="1"/>
    <col min="10232" max="10232" width="13" style="1" customWidth="1"/>
    <col min="10233" max="10233" width="34.109375" style="1" customWidth="1"/>
    <col min="10234" max="10234" width="12.21875" style="1" customWidth="1"/>
    <col min="10235" max="10235" width="9.77734375" style="1" customWidth="1"/>
    <col min="10236" max="10236" width="8.33203125" style="1" customWidth="1"/>
    <col min="10237" max="10237" width="10.44140625" style="1" customWidth="1"/>
    <col min="10238" max="10238" width="13.44140625" style="1" customWidth="1"/>
    <col min="10239" max="10240" width="12.6640625" style="1" customWidth="1"/>
    <col min="10241" max="10242" width="12.109375" style="1" customWidth="1"/>
    <col min="10243" max="10245" width="13.44140625" style="1" customWidth="1"/>
    <col min="10246" max="10246" width="14" style="1" customWidth="1"/>
    <col min="10247" max="10487" width="9" style="1" customWidth="1"/>
    <col min="10488" max="10488" width="13" style="1" customWidth="1"/>
    <col min="10489" max="10489" width="34.109375" style="1" customWidth="1"/>
    <col min="10490" max="10490" width="12.21875" style="1" customWidth="1"/>
    <col min="10491" max="10491" width="9.77734375" style="1" customWidth="1"/>
    <col min="10492" max="10492" width="8.33203125" style="1" customWidth="1"/>
    <col min="10493" max="10493" width="10.44140625" style="1" customWidth="1"/>
    <col min="10494" max="10494" width="13.44140625" style="1" customWidth="1"/>
    <col min="10495" max="10496" width="12.6640625" style="1" customWidth="1"/>
    <col min="10497" max="10498" width="12.109375" style="1" customWidth="1"/>
    <col min="10499" max="10501" width="13.44140625" style="1" customWidth="1"/>
    <col min="10502" max="10502" width="14" style="1" customWidth="1"/>
    <col min="10503" max="10743" width="9" style="1" customWidth="1"/>
    <col min="10744" max="10744" width="13" style="1" customWidth="1"/>
    <col min="10745" max="10745" width="34.109375" style="1" customWidth="1"/>
    <col min="10746" max="10746" width="12.21875" style="1" customWidth="1"/>
    <col min="10747" max="10747" width="9.77734375" style="1" customWidth="1"/>
    <col min="10748" max="10748" width="8.33203125" style="1" customWidth="1"/>
    <col min="10749" max="10749" width="10.44140625" style="1" customWidth="1"/>
    <col min="10750" max="10750" width="13.44140625" style="1" customWidth="1"/>
    <col min="10751" max="10752" width="12.6640625" style="1" customWidth="1"/>
    <col min="10753" max="10754" width="12.109375" style="1" customWidth="1"/>
    <col min="10755" max="10757" width="13.44140625" style="1" customWidth="1"/>
    <col min="10758" max="10758" width="14" style="1" customWidth="1"/>
    <col min="10759" max="10999" width="9" style="1" customWidth="1"/>
    <col min="11000" max="11000" width="13" style="1" customWidth="1"/>
    <col min="11001" max="11001" width="34.109375" style="1" customWidth="1"/>
    <col min="11002" max="11002" width="12.21875" style="1" customWidth="1"/>
    <col min="11003" max="11003" width="9.77734375" style="1" customWidth="1"/>
    <col min="11004" max="11004" width="8.33203125" style="1" customWidth="1"/>
    <col min="11005" max="11005" width="10.44140625" style="1" customWidth="1"/>
    <col min="11006" max="11006" width="13.44140625" style="1" customWidth="1"/>
    <col min="11007" max="11008" width="12.6640625" style="1" customWidth="1"/>
    <col min="11009" max="11010" width="12.109375" style="1" customWidth="1"/>
    <col min="11011" max="11013" width="13.44140625" style="1" customWidth="1"/>
    <col min="11014" max="11014" width="14" style="1" customWidth="1"/>
    <col min="11015" max="11255" width="9" style="1" customWidth="1"/>
    <col min="11256" max="11256" width="13" style="1" customWidth="1"/>
    <col min="11257" max="11257" width="34.109375" style="1" customWidth="1"/>
    <col min="11258" max="11258" width="12.21875" style="1" customWidth="1"/>
    <col min="11259" max="11259" width="9.77734375" style="1" customWidth="1"/>
    <col min="11260" max="11260" width="8.33203125" style="1" customWidth="1"/>
    <col min="11261" max="11261" width="10.44140625" style="1" customWidth="1"/>
    <col min="11262" max="11262" width="13.44140625" style="1" customWidth="1"/>
    <col min="11263" max="11264" width="12.6640625" style="1" customWidth="1"/>
    <col min="11265" max="11266" width="12.109375" style="1" customWidth="1"/>
    <col min="11267" max="11269" width="13.44140625" style="1" customWidth="1"/>
    <col min="11270" max="11270" width="14" style="1" customWidth="1"/>
    <col min="11271" max="11511" width="9" style="1" customWidth="1"/>
    <col min="11512" max="11512" width="13" style="1" customWidth="1"/>
    <col min="11513" max="11513" width="34.109375" style="1" customWidth="1"/>
    <col min="11514" max="11514" width="12.21875" style="1" customWidth="1"/>
    <col min="11515" max="11515" width="9.77734375" style="1" customWidth="1"/>
    <col min="11516" max="11516" width="8.33203125" style="1" customWidth="1"/>
    <col min="11517" max="11517" width="10.44140625" style="1" customWidth="1"/>
    <col min="11518" max="11518" width="13.44140625" style="1" customWidth="1"/>
    <col min="11519" max="11520" width="12.6640625" style="1" customWidth="1"/>
    <col min="11521" max="11522" width="12.109375" style="1" customWidth="1"/>
    <col min="11523" max="11525" width="13.44140625" style="1" customWidth="1"/>
    <col min="11526" max="11526" width="14" style="1" customWidth="1"/>
    <col min="11527" max="11767" width="9" style="1" customWidth="1"/>
    <col min="11768" max="11768" width="13" style="1" customWidth="1"/>
    <col min="11769" max="11769" width="34.109375" style="1" customWidth="1"/>
    <col min="11770" max="11770" width="12.21875" style="1" customWidth="1"/>
    <col min="11771" max="11771" width="9.77734375" style="1" customWidth="1"/>
    <col min="11772" max="11772" width="8.33203125" style="1" customWidth="1"/>
    <col min="11773" max="11773" width="10.44140625" style="1" customWidth="1"/>
    <col min="11774" max="11774" width="13.44140625" style="1" customWidth="1"/>
    <col min="11775" max="11776" width="12.6640625" style="1" customWidth="1"/>
    <col min="11777" max="11778" width="12.109375" style="1" customWidth="1"/>
    <col min="11779" max="11781" width="13.44140625" style="1" customWidth="1"/>
    <col min="11782" max="11782" width="14" style="1" customWidth="1"/>
    <col min="11783" max="12023" width="9" style="1" customWidth="1"/>
    <col min="12024" max="12024" width="13" style="1" customWidth="1"/>
    <col min="12025" max="12025" width="34.109375" style="1" customWidth="1"/>
    <col min="12026" max="12026" width="12.21875" style="1" customWidth="1"/>
    <col min="12027" max="12027" width="9.77734375" style="1" customWidth="1"/>
    <col min="12028" max="12028" width="8.33203125" style="1" customWidth="1"/>
    <col min="12029" max="12029" width="10.44140625" style="1" customWidth="1"/>
    <col min="12030" max="12030" width="13.44140625" style="1" customWidth="1"/>
    <col min="12031" max="12032" width="12.6640625" style="1" customWidth="1"/>
    <col min="12033" max="12034" width="12.109375" style="1" customWidth="1"/>
    <col min="12035" max="12037" width="13.44140625" style="1" customWidth="1"/>
    <col min="12038" max="12038" width="14" style="1" customWidth="1"/>
    <col min="12039" max="12279" width="9" style="1" customWidth="1"/>
    <col min="12280" max="12280" width="13" style="1" customWidth="1"/>
    <col min="12281" max="12281" width="34.109375" style="1" customWidth="1"/>
    <col min="12282" max="12282" width="12.21875" style="1" customWidth="1"/>
    <col min="12283" max="12283" width="9.77734375" style="1" customWidth="1"/>
    <col min="12284" max="12284" width="8.33203125" style="1" customWidth="1"/>
    <col min="12285" max="12285" width="10.44140625" style="1" customWidth="1"/>
    <col min="12286" max="12286" width="13.44140625" style="1" customWidth="1"/>
    <col min="12287" max="12288" width="12.6640625" style="1" customWidth="1"/>
    <col min="12289" max="12290" width="12.109375" style="1" customWidth="1"/>
    <col min="12291" max="12293" width="13.44140625" style="1" customWidth="1"/>
    <col min="12294" max="12294" width="14" style="1" customWidth="1"/>
    <col min="12295" max="12535" width="9" style="1" customWidth="1"/>
    <col min="12536" max="12536" width="13" style="1" customWidth="1"/>
    <col min="12537" max="12537" width="34.109375" style="1" customWidth="1"/>
    <col min="12538" max="12538" width="12.21875" style="1" customWidth="1"/>
    <col min="12539" max="12539" width="9.77734375" style="1" customWidth="1"/>
    <col min="12540" max="12540" width="8.33203125" style="1" customWidth="1"/>
    <col min="12541" max="12541" width="10.44140625" style="1" customWidth="1"/>
    <col min="12542" max="12542" width="13.44140625" style="1" customWidth="1"/>
    <col min="12543" max="12544" width="12.6640625" style="1" customWidth="1"/>
    <col min="12545" max="12546" width="12.109375" style="1" customWidth="1"/>
    <col min="12547" max="12549" width="13.44140625" style="1" customWidth="1"/>
    <col min="12550" max="12550" width="14" style="1" customWidth="1"/>
    <col min="12551" max="12791" width="9" style="1" customWidth="1"/>
    <col min="12792" max="12792" width="13" style="1" customWidth="1"/>
    <col min="12793" max="12793" width="34.109375" style="1" customWidth="1"/>
    <col min="12794" max="12794" width="12.21875" style="1" customWidth="1"/>
    <col min="12795" max="12795" width="9.77734375" style="1" customWidth="1"/>
    <col min="12796" max="12796" width="8.33203125" style="1" customWidth="1"/>
    <col min="12797" max="12797" width="10.44140625" style="1" customWidth="1"/>
    <col min="12798" max="12798" width="13.44140625" style="1" customWidth="1"/>
    <col min="12799" max="12800" width="12.6640625" style="1" customWidth="1"/>
    <col min="12801" max="12802" width="12.109375" style="1" customWidth="1"/>
    <col min="12803" max="12805" width="13.44140625" style="1" customWidth="1"/>
    <col min="12806" max="12806" width="14" style="1" customWidth="1"/>
    <col min="12807" max="13047" width="9" style="1" customWidth="1"/>
    <col min="13048" max="13048" width="13" style="1" customWidth="1"/>
    <col min="13049" max="13049" width="34.109375" style="1" customWidth="1"/>
    <col min="13050" max="13050" width="12.21875" style="1" customWidth="1"/>
    <col min="13051" max="13051" width="9.77734375" style="1" customWidth="1"/>
    <col min="13052" max="13052" width="8.33203125" style="1" customWidth="1"/>
    <col min="13053" max="13053" width="10.44140625" style="1" customWidth="1"/>
    <col min="13054" max="13054" width="13.44140625" style="1" customWidth="1"/>
    <col min="13055" max="13056" width="12.6640625" style="1" customWidth="1"/>
    <col min="13057" max="13058" width="12.109375" style="1" customWidth="1"/>
    <col min="13059" max="13061" width="13.44140625" style="1" customWidth="1"/>
    <col min="13062" max="13062" width="14" style="1" customWidth="1"/>
    <col min="13063" max="13303" width="9" style="1" customWidth="1"/>
    <col min="13304" max="13304" width="13" style="1" customWidth="1"/>
    <col min="13305" max="13305" width="34.109375" style="1" customWidth="1"/>
    <col min="13306" max="13306" width="12.21875" style="1" customWidth="1"/>
    <col min="13307" max="13307" width="9.77734375" style="1" customWidth="1"/>
    <col min="13308" max="13308" width="8.33203125" style="1" customWidth="1"/>
    <col min="13309" max="13309" width="10.44140625" style="1" customWidth="1"/>
    <col min="13310" max="13310" width="13.44140625" style="1" customWidth="1"/>
    <col min="13311" max="13312" width="12.6640625" style="1" customWidth="1"/>
    <col min="13313" max="13314" width="12.109375" style="1" customWidth="1"/>
    <col min="13315" max="13317" width="13.44140625" style="1" customWidth="1"/>
    <col min="13318" max="13318" width="14" style="1" customWidth="1"/>
    <col min="13319" max="13559" width="9" style="1" customWidth="1"/>
    <col min="13560" max="13560" width="13" style="1" customWidth="1"/>
    <col min="13561" max="13561" width="34.109375" style="1" customWidth="1"/>
    <col min="13562" max="13562" width="12.21875" style="1" customWidth="1"/>
    <col min="13563" max="13563" width="9.77734375" style="1" customWidth="1"/>
    <col min="13564" max="13564" width="8.33203125" style="1" customWidth="1"/>
    <col min="13565" max="13565" width="10.44140625" style="1" customWidth="1"/>
    <col min="13566" max="13566" width="13.44140625" style="1" customWidth="1"/>
    <col min="13567" max="13568" width="12.6640625" style="1" customWidth="1"/>
    <col min="13569" max="13570" width="12.109375" style="1" customWidth="1"/>
    <col min="13571" max="13573" width="13.44140625" style="1" customWidth="1"/>
    <col min="13574" max="13574" width="14" style="1" customWidth="1"/>
    <col min="13575" max="13815" width="9" style="1" customWidth="1"/>
    <col min="13816" max="13816" width="13" style="1" customWidth="1"/>
    <col min="13817" max="13817" width="34.109375" style="1" customWidth="1"/>
    <col min="13818" max="13818" width="12.21875" style="1" customWidth="1"/>
    <col min="13819" max="13819" width="9.77734375" style="1" customWidth="1"/>
    <col min="13820" max="13820" width="8.33203125" style="1" customWidth="1"/>
    <col min="13821" max="13821" width="10.44140625" style="1" customWidth="1"/>
    <col min="13822" max="13822" width="13.44140625" style="1" customWidth="1"/>
    <col min="13823" max="13824" width="12.6640625" style="1" customWidth="1"/>
    <col min="13825" max="13826" width="12.109375" style="1" customWidth="1"/>
    <col min="13827" max="13829" width="13.44140625" style="1" customWidth="1"/>
    <col min="13830" max="13830" width="14" style="1" customWidth="1"/>
    <col min="13831" max="14071" width="9" style="1" customWidth="1"/>
    <col min="14072" max="14072" width="13" style="1" customWidth="1"/>
    <col min="14073" max="14073" width="34.109375" style="1" customWidth="1"/>
    <col min="14074" max="14074" width="12.21875" style="1" customWidth="1"/>
    <col min="14075" max="14075" width="9.77734375" style="1" customWidth="1"/>
    <col min="14076" max="14076" width="8.33203125" style="1" customWidth="1"/>
    <col min="14077" max="14077" width="10.44140625" style="1" customWidth="1"/>
    <col min="14078" max="14078" width="13.44140625" style="1" customWidth="1"/>
    <col min="14079" max="14080" width="12.6640625" style="1" customWidth="1"/>
    <col min="14081" max="14082" width="12.109375" style="1" customWidth="1"/>
    <col min="14083" max="14085" width="13.44140625" style="1" customWidth="1"/>
    <col min="14086" max="14086" width="14" style="1" customWidth="1"/>
    <col min="14087" max="14327" width="9" style="1" customWidth="1"/>
    <col min="14328" max="14328" width="13" style="1" customWidth="1"/>
    <col min="14329" max="14329" width="34.109375" style="1" customWidth="1"/>
    <col min="14330" max="14330" width="12.21875" style="1" customWidth="1"/>
    <col min="14331" max="14331" width="9.77734375" style="1" customWidth="1"/>
    <col min="14332" max="14332" width="8.33203125" style="1" customWidth="1"/>
    <col min="14333" max="14333" width="10.44140625" style="1" customWidth="1"/>
    <col min="14334" max="14334" width="13.44140625" style="1" customWidth="1"/>
    <col min="14335" max="14336" width="12.6640625" style="1" customWidth="1"/>
    <col min="14337" max="14338" width="12.109375" style="1" customWidth="1"/>
    <col min="14339" max="14341" width="13.44140625" style="1" customWidth="1"/>
    <col min="14342" max="14342" width="14" style="1" customWidth="1"/>
    <col min="14343" max="14583" width="9" style="1" customWidth="1"/>
    <col min="14584" max="14584" width="13" style="1" customWidth="1"/>
    <col min="14585" max="14585" width="34.109375" style="1" customWidth="1"/>
    <col min="14586" max="14586" width="12.21875" style="1" customWidth="1"/>
    <col min="14587" max="14587" width="9.77734375" style="1" customWidth="1"/>
    <col min="14588" max="14588" width="8.33203125" style="1" customWidth="1"/>
    <col min="14589" max="14589" width="10.44140625" style="1" customWidth="1"/>
    <col min="14590" max="14590" width="13.44140625" style="1" customWidth="1"/>
    <col min="14591" max="14592" width="12.6640625" style="1" customWidth="1"/>
    <col min="14593" max="14594" width="12.109375" style="1" customWidth="1"/>
    <col min="14595" max="14597" width="13.44140625" style="1" customWidth="1"/>
    <col min="14598" max="14598" width="14" style="1" customWidth="1"/>
    <col min="14599" max="14839" width="9" style="1" customWidth="1"/>
    <col min="14840" max="14840" width="13" style="1" customWidth="1"/>
    <col min="14841" max="14841" width="34.109375" style="1" customWidth="1"/>
    <col min="14842" max="14842" width="12.21875" style="1" customWidth="1"/>
    <col min="14843" max="14843" width="9.77734375" style="1" customWidth="1"/>
    <col min="14844" max="14844" width="8.33203125" style="1" customWidth="1"/>
    <col min="14845" max="14845" width="10.44140625" style="1" customWidth="1"/>
    <col min="14846" max="14846" width="13.44140625" style="1" customWidth="1"/>
    <col min="14847" max="14848" width="12.6640625" style="1" customWidth="1"/>
    <col min="14849" max="14850" width="12.109375" style="1" customWidth="1"/>
    <col min="14851" max="14853" width="13.44140625" style="1" customWidth="1"/>
    <col min="14854" max="14854" width="14" style="1" customWidth="1"/>
    <col min="14855" max="15095" width="9" style="1" customWidth="1"/>
    <col min="15096" max="15096" width="13" style="1" customWidth="1"/>
    <col min="15097" max="15097" width="34.109375" style="1" customWidth="1"/>
    <col min="15098" max="15098" width="12.21875" style="1" customWidth="1"/>
    <col min="15099" max="15099" width="9.77734375" style="1" customWidth="1"/>
    <col min="15100" max="15100" width="8.33203125" style="1" customWidth="1"/>
    <col min="15101" max="15101" width="10.44140625" style="1" customWidth="1"/>
    <col min="15102" max="15102" width="13.44140625" style="1" customWidth="1"/>
    <col min="15103" max="15104" width="12.6640625" style="1" customWidth="1"/>
    <col min="15105" max="15106" width="12.109375" style="1" customWidth="1"/>
    <col min="15107" max="15109" width="13.44140625" style="1" customWidth="1"/>
    <col min="15110" max="15110" width="14" style="1" customWidth="1"/>
    <col min="15111" max="15351" width="9" style="1" customWidth="1"/>
    <col min="15352" max="15352" width="13" style="1" customWidth="1"/>
    <col min="15353" max="15353" width="34.109375" style="1" customWidth="1"/>
    <col min="15354" max="15354" width="12.21875" style="1" customWidth="1"/>
    <col min="15355" max="15355" width="9.77734375" style="1" customWidth="1"/>
    <col min="15356" max="15356" width="8.33203125" style="1" customWidth="1"/>
    <col min="15357" max="15357" width="10.44140625" style="1" customWidth="1"/>
    <col min="15358" max="15358" width="13.44140625" style="1" customWidth="1"/>
    <col min="15359" max="15360" width="12.6640625" style="1" customWidth="1"/>
    <col min="15361" max="15362" width="12.109375" style="1" customWidth="1"/>
    <col min="15363" max="15365" width="13.44140625" style="1" customWidth="1"/>
    <col min="15366" max="15366" width="14" style="1" customWidth="1"/>
    <col min="15367" max="15607" width="9" style="1" customWidth="1"/>
    <col min="15608" max="15608" width="13" style="1" customWidth="1"/>
    <col min="15609" max="15609" width="34.109375" style="1" customWidth="1"/>
    <col min="15610" max="15610" width="12.21875" style="1" customWidth="1"/>
    <col min="15611" max="15611" width="9.77734375" style="1" customWidth="1"/>
    <col min="15612" max="15612" width="8.33203125" style="1" customWidth="1"/>
    <col min="15613" max="15613" width="10.44140625" style="1" customWidth="1"/>
    <col min="15614" max="15614" width="13.44140625" style="1" customWidth="1"/>
    <col min="15615" max="15616" width="12.6640625" style="1" customWidth="1"/>
    <col min="15617" max="15618" width="12.109375" style="1" customWidth="1"/>
    <col min="15619" max="15621" width="13.44140625" style="1" customWidth="1"/>
    <col min="15622" max="15622" width="14" style="1" customWidth="1"/>
    <col min="15623" max="15863" width="9" style="1" customWidth="1"/>
    <col min="15864" max="15864" width="13" style="1" customWidth="1"/>
    <col min="15865" max="15865" width="34.109375" style="1" customWidth="1"/>
    <col min="15866" max="15866" width="12.21875" style="1" customWidth="1"/>
    <col min="15867" max="15867" width="9.77734375" style="1" customWidth="1"/>
    <col min="15868" max="15868" width="8.33203125" style="1" customWidth="1"/>
    <col min="15869" max="15869" width="10.44140625" style="1" customWidth="1"/>
    <col min="15870" max="15870" width="13.44140625" style="1" customWidth="1"/>
    <col min="15871" max="15872" width="12.6640625" style="1" customWidth="1"/>
    <col min="15873" max="15874" width="12.109375" style="1" customWidth="1"/>
    <col min="15875" max="15877" width="13.44140625" style="1" customWidth="1"/>
    <col min="15878" max="15878" width="14" style="1" customWidth="1"/>
    <col min="15879" max="16119" width="9" style="1" customWidth="1"/>
    <col min="16120" max="16120" width="13" style="1" customWidth="1"/>
    <col min="16121" max="16121" width="34.109375" style="1" customWidth="1"/>
    <col min="16122" max="16122" width="12.21875" style="1" customWidth="1"/>
    <col min="16123" max="16123" width="9.77734375" style="1" customWidth="1"/>
    <col min="16124" max="16124" width="8.33203125" style="1" customWidth="1"/>
    <col min="16125" max="16125" width="10.44140625" style="1" customWidth="1"/>
    <col min="16126" max="16126" width="13.44140625" style="1" customWidth="1"/>
    <col min="16127" max="16128" width="12.6640625" style="1" customWidth="1"/>
    <col min="16129" max="16130" width="12.109375" style="1" customWidth="1"/>
    <col min="16131" max="16133" width="13.44140625" style="1" customWidth="1"/>
    <col min="16134" max="16134" width="14" style="1" customWidth="1"/>
    <col min="16135" max="16384" width="9" style="1" customWidth="1"/>
  </cols>
  <sheetData>
    <row r="1" spans="1:11" ht="27.55" customHeight="1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31.8" customHeight="1">
      <c r="A2" s="49" t="s">
        <v>0</v>
      </c>
      <c r="B2" s="49" t="s">
        <v>1</v>
      </c>
      <c r="C2" s="50" t="s">
        <v>16</v>
      </c>
      <c r="D2" s="50"/>
      <c r="E2" s="50"/>
      <c r="F2" s="50"/>
      <c r="G2" s="50"/>
      <c r="H2" s="50"/>
      <c r="I2" s="58" t="s">
        <v>53</v>
      </c>
      <c r="J2" s="58"/>
    </row>
    <row r="3" spans="1:11" ht="62.65">
      <c r="A3" s="49"/>
      <c r="B3" s="49"/>
      <c r="C3" s="39" t="s">
        <v>20</v>
      </c>
      <c r="D3" s="40" t="s">
        <v>18</v>
      </c>
      <c r="E3" s="41" t="s">
        <v>34</v>
      </c>
      <c r="F3" s="40" t="s">
        <v>17</v>
      </c>
      <c r="G3" s="40" t="s">
        <v>22</v>
      </c>
      <c r="H3" s="40" t="s">
        <v>21</v>
      </c>
      <c r="I3" s="42" t="s">
        <v>54</v>
      </c>
      <c r="J3" s="43" t="s">
        <v>19</v>
      </c>
    </row>
    <row r="4" spans="1:11" ht="32.4" hidden="1" customHeight="1">
      <c r="A4" s="2"/>
      <c r="B4" s="2" t="s">
        <v>7</v>
      </c>
      <c r="C4" s="11"/>
      <c r="D4" s="14"/>
      <c r="E4" s="14"/>
      <c r="F4" s="14"/>
      <c r="G4" s="9"/>
      <c r="H4" s="16"/>
    </row>
    <row r="5" spans="1:11" ht="32.4" hidden="1" customHeight="1">
      <c r="A5" s="2"/>
      <c r="B5" s="2" t="s">
        <v>8</v>
      </c>
      <c r="C5" s="11"/>
      <c r="D5" s="14"/>
      <c r="E5" s="12"/>
      <c r="F5" s="13">
        <v>1970320</v>
      </c>
      <c r="G5" s="10"/>
      <c r="H5" s="16"/>
    </row>
    <row r="6" spans="1:11" ht="18" customHeight="1">
      <c r="A6" s="8"/>
      <c r="B6" s="15" t="s">
        <v>9</v>
      </c>
      <c r="C6" s="18"/>
      <c r="D6" s="19">
        <f>SUM(D7+D11+D18+D25+D34)</f>
        <v>231</v>
      </c>
      <c r="E6" s="20">
        <v>4800</v>
      </c>
      <c r="F6" s="20">
        <f>SUM(F7:F34)</f>
        <v>2008800</v>
      </c>
      <c r="G6" s="21"/>
      <c r="H6" s="17"/>
      <c r="I6" s="17"/>
      <c r="J6" s="17"/>
    </row>
    <row r="7" spans="1:11" s="3" customFormat="1" ht="20.05" customHeight="1">
      <c r="A7" s="51" t="s">
        <v>2</v>
      </c>
      <c r="B7" s="29" t="s">
        <v>10</v>
      </c>
      <c r="C7" s="22">
        <v>200000</v>
      </c>
      <c r="D7" s="23">
        <f>SUM(D8:D10)</f>
        <v>26</v>
      </c>
      <c r="E7" s="22">
        <f>D7*$E$6</f>
        <v>124800</v>
      </c>
      <c r="F7" s="22">
        <f>C7+E7</f>
        <v>324800</v>
      </c>
      <c r="G7" s="52">
        <v>10435</v>
      </c>
      <c r="H7" s="55">
        <f>F7+G7</f>
        <v>335235</v>
      </c>
      <c r="I7" s="28"/>
      <c r="J7" s="28"/>
    </row>
    <row r="8" spans="1:11" s="3" customFormat="1">
      <c r="A8" s="51"/>
      <c r="B8" s="30" t="s">
        <v>11</v>
      </c>
      <c r="C8" s="24"/>
      <c r="D8" s="25">
        <v>0</v>
      </c>
      <c r="E8" s="25"/>
      <c r="F8" s="25"/>
      <c r="G8" s="53"/>
      <c r="H8" s="56"/>
      <c r="I8" s="28">
        <v>10000</v>
      </c>
      <c r="J8" s="28">
        <v>0</v>
      </c>
    </row>
    <row r="9" spans="1:11" s="3" customFormat="1">
      <c r="A9" s="51"/>
      <c r="B9" s="30" t="s">
        <v>12</v>
      </c>
      <c r="C9" s="24"/>
      <c r="D9" s="25">
        <v>18</v>
      </c>
      <c r="E9" s="25"/>
      <c r="F9" s="25"/>
      <c r="G9" s="53"/>
      <c r="H9" s="56"/>
      <c r="I9" s="28">
        <f>180130+J9</f>
        <v>225163</v>
      </c>
      <c r="J9" s="28">
        <v>45033</v>
      </c>
    </row>
    <row r="10" spans="1:11" s="3" customFormat="1" ht="20.05" customHeight="1">
      <c r="A10" s="51"/>
      <c r="B10" s="31" t="s">
        <v>23</v>
      </c>
      <c r="C10" s="24"/>
      <c r="D10" s="25">
        <v>8</v>
      </c>
      <c r="E10" s="25"/>
      <c r="F10" s="25"/>
      <c r="G10" s="54"/>
      <c r="H10" s="57"/>
      <c r="I10" s="28">
        <f>84072+J10</f>
        <v>100072</v>
      </c>
      <c r="J10" s="28">
        <v>16000</v>
      </c>
    </row>
    <row r="11" spans="1:11" s="3" customFormat="1">
      <c r="A11" s="51" t="s">
        <v>3</v>
      </c>
      <c r="B11" s="32" t="s">
        <v>26</v>
      </c>
      <c r="C11" s="22">
        <v>200000</v>
      </c>
      <c r="D11" s="23">
        <f>SUM(D12:D17)</f>
        <v>40</v>
      </c>
      <c r="E11" s="22">
        <f>D11*$E$6</f>
        <v>192000</v>
      </c>
      <c r="F11" s="22">
        <f>C11+E11</f>
        <v>392000</v>
      </c>
      <c r="G11" s="52">
        <v>-170575</v>
      </c>
      <c r="H11" s="55">
        <f>F11+G11</f>
        <v>221425</v>
      </c>
      <c r="I11" s="28"/>
      <c r="J11" s="28"/>
    </row>
    <row r="12" spans="1:11" s="3" customFormat="1">
      <c r="A12" s="51"/>
      <c r="B12" s="30" t="s">
        <v>36</v>
      </c>
      <c r="C12" s="24"/>
      <c r="D12" s="25">
        <v>15</v>
      </c>
      <c r="E12" s="25"/>
      <c r="F12" s="25"/>
      <c r="G12" s="53"/>
      <c r="H12" s="56"/>
      <c r="I12" s="28">
        <v>62816</v>
      </c>
      <c r="J12" s="28">
        <v>12563</v>
      </c>
      <c r="K12" s="47"/>
    </row>
    <row r="13" spans="1:11" s="3" customFormat="1">
      <c r="A13" s="51"/>
      <c r="B13" s="30" t="s">
        <v>37</v>
      </c>
      <c r="C13" s="24"/>
      <c r="D13" s="25">
        <v>12</v>
      </c>
      <c r="E13" s="25"/>
      <c r="F13" s="25"/>
      <c r="G13" s="53"/>
      <c r="H13" s="56"/>
      <c r="I13" s="28">
        <v>55784</v>
      </c>
      <c r="J13" s="28">
        <v>0</v>
      </c>
    </row>
    <row r="14" spans="1:11" s="3" customFormat="1">
      <c r="A14" s="51"/>
      <c r="B14" s="31" t="s">
        <v>38</v>
      </c>
      <c r="C14" s="24"/>
      <c r="D14" s="25">
        <v>9</v>
      </c>
      <c r="E14" s="25"/>
      <c r="F14" s="25"/>
      <c r="G14" s="53"/>
      <c r="H14" s="56"/>
      <c r="I14" s="28">
        <v>51096</v>
      </c>
      <c r="J14" s="28">
        <v>10218</v>
      </c>
      <c r="K14" s="46"/>
    </row>
    <row r="15" spans="1:11" s="3" customFormat="1">
      <c r="A15" s="51"/>
      <c r="B15" s="31" t="s">
        <v>27</v>
      </c>
      <c r="C15" s="22"/>
      <c r="D15" s="25">
        <v>2</v>
      </c>
      <c r="E15" s="25"/>
      <c r="F15" s="25"/>
      <c r="G15" s="53"/>
      <c r="H15" s="56"/>
      <c r="I15" s="28">
        <v>24697</v>
      </c>
      <c r="J15" s="28">
        <v>0</v>
      </c>
    </row>
    <row r="16" spans="1:11" s="3" customFormat="1">
      <c r="A16" s="51"/>
      <c r="B16" s="31" t="s">
        <v>28</v>
      </c>
      <c r="C16" s="22"/>
      <c r="D16" s="25">
        <v>2</v>
      </c>
      <c r="E16" s="25"/>
      <c r="F16" s="25"/>
      <c r="G16" s="53"/>
      <c r="H16" s="56"/>
      <c r="I16" s="28">
        <v>27032</v>
      </c>
      <c r="J16" s="28">
        <v>0</v>
      </c>
    </row>
    <row r="17" spans="1:10" s="3" customFormat="1">
      <c r="A17" s="60"/>
      <c r="B17" s="30" t="s">
        <v>13</v>
      </c>
      <c r="C17" s="24"/>
      <c r="D17" s="25">
        <v>0</v>
      </c>
      <c r="E17" s="25"/>
      <c r="F17" s="25"/>
      <c r="G17" s="54"/>
      <c r="H17" s="57"/>
      <c r="I17" s="28">
        <v>0</v>
      </c>
      <c r="J17" s="28">
        <v>0</v>
      </c>
    </row>
    <row r="18" spans="1:10" s="4" customFormat="1">
      <c r="A18" s="51" t="s">
        <v>4</v>
      </c>
      <c r="B18" s="33" t="s">
        <v>29</v>
      </c>
      <c r="C18" s="22">
        <v>200000</v>
      </c>
      <c r="D18" s="23">
        <f>SUM(D19:D24)</f>
        <v>61</v>
      </c>
      <c r="E18" s="22">
        <f>D18*$E$6</f>
        <v>292800</v>
      </c>
      <c r="F18" s="22">
        <f>C18+E18</f>
        <v>492800</v>
      </c>
      <c r="G18" s="52">
        <v>147810</v>
      </c>
      <c r="H18" s="55">
        <f>F18+G18</f>
        <v>640610</v>
      </c>
      <c r="I18" s="28"/>
      <c r="J18" s="28"/>
    </row>
    <row r="19" spans="1:10" s="4" customFormat="1">
      <c r="A19" s="51"/>
      <c r="B19" s="35" t="s">
        <v>39</v>
      </c>
      <c r="C19" s="26"/>
      <c r="D19" s="25">
        <v>14</v>
      </c>
      <c r="E19" s="25"/>
      <c r="F19" s="25"/>
      <c r="G19" s="53"/>
      <c r="H19" s="56"/>
      <c r="I19" s="28">
        <v>147025</v>
      </c>
      <c r="J19" s="28">
        <v>22000</v>
      </c>
    </row>
    <row r="20" spans="1:10" s="4" customFormat="1">
      <c r="A20" s="51"/>
      <c r="B20" s="34" t="s">
        <v>40</v>
      </c>
      <c r="C20" s="26"/>
      <c r="D20" s="25">
        <v>10</v>
      </c>
      <c r="E20" s="25"/>
      <c r="F20" s="25"/>
      <c r="G20" s="53"/>
      <c r="H20" s="56"/>
      <c r="I20" s="28">
        <v>105018</v>
      </c>
      <c r="J20" s="28">
        <v>0</v>
      </c>
    </row>
    <row r="21" spans="1:10" s="4" customFormat="1">
      <c r="A21" s="51"/>
      <c r="B21" s="35" t="s">
        <v>48</v>
      </c>
      <c r="C21" s="26"/>
      <c r="D21" s="25">
        <v>14</v>
      </c>
      <c r="E21" s="25"/>
      <c r="F21" s="25"/>
      <c r="G21" s="53"/>
      <c r="H21" s="56"/>
      <c r="I21" s="28">
        <v>147025</v>
      </c>
      <c r="J21" s="28">
        <v>10000</v>
      </c>
    </row>
    <row r="22" spans="1:10" s="4" customFormat="1">
      <c r="A22" s="51"/>
      <c r="B22" s="35" t="s">
        <v>49</v>
      </c>
      <c r="C22" s="26"/>
      <c r="D22" s="25">
        <v>15</v>
      </c>
      <c r="E22" s="25"/>
      <c r="F22" s="25"/>
      <c r="G22" s="53"/>
      <c r="H22" s="56"/>
      <c r="I22" s="28">
        <v>168029</v>
      </c>
      <c r="J22" s="28">
        <v>25851</v>
      </c>
    </row>
    <row r="23" spans="1:10" s="4" customFormat="1">
      <c r="A23" s="51"/>
      <c r="B23" s="34" t="s">
        <v>24</v>
      </c>
      <c r="C23" s="26"/>
      <c r="D23" s="25">
        <v>5</v>
      </c>
      <c r="E23" s="25"/>
      <c r="F23" s="25"/>
      <c r="G23" s="53"/>
      <c r="H23" s="56"/>
      <c r="I23" s="28">
        <v>52509</v>
      </c>
      <c r="J23" s="28">
        <v>0</v>
      </c>
    </row>
    <row r="24" spans="1:10" s="4" customFormat="1">
      <c r="A24" s="60"/>
      <c r="B24" s="34" t="s">
        <v>25</v>
      </c>
      <c r="C24" s="26"/>
      <c r="D24" s="25">
        <v>3</v>
      </c>
      <c r="E24" s="25"/>
      <c r="F24" s="25"/>
      <c r="G24" s="54"/>
      <c r="H24" s="57"/>
      <c r="I24" s="28">
        <v>21004</v>
      </c>
      <c r="J24" s="28">
        <v>3000</v>
      </c>
    </row>
    <row r="25" spans="1:10" s="4" customFormat="1">
      <c r="A25" s="51" t="s">
        <v>5</v>
      </c>
      <c r="B25" s="33" t="s">
        <v>30</v>
      </c>
      <c r="C25" s="22">
        <v>200000</v>
      </c>
      <c r="D25" s="23">
        <f>SUM(D26:D33)</f>
        <v>66</v>
      </c>
      <c r="E25" s="22">
        <f>D25*$E$6</f>
        <v>316800</v>
      </c>
      <c r="F25" s="22">
        <f>C25+E25</f>
        <v>516800</v>
      </c>
      <c r="G25" s="52">
        <v>-86405</v>
      </c>
      <c r="H25" s="55">
        <f>F25+G25</f>
        <v>430395</v>
      </c>
      <c r="I25" s="28"/>
      <c r="J25" s="28"/>
    </row>
    <row r="26" spans="1:10" s="4" customFormat="1">
      <c r="A26" s="51"/>
      <c r="B26" s="35" t="s">
        <v>50</v>
      </c>
      <c r="C26" s="26"/>
      <c r="D26" s="25">
        <v>11</v>
      </c>
      <c r="E26" s="25"/>
      <c r="F26" s="25"/>
      <c r="G26" s="53"/>
      <c r="H26" s="56"/>
      <c r="I26" s="28">
        <v>71733</v>
      </c>
      <c r="J26" s="28">
        <v>0</v>
      </c>
    </row>
    <row r="27" spans="1:10" s="4" customFormat="1">
      <c r="A27" s="51"/>
      <c r="B27" s="35" t="s">
        <v>51</v>
      </c>
      <c r="C27" s="26"/>
      <c r="D27" s="25">
        <v>13</v>
      </c>
      <c r="E27" s="25"/>
      <c r="F27" s="25"/>
      <c r="G27" s="53"/>
      <c r="H27" s="56"/>
      <c r="I27" s="28">
        <v>84775</v>
      </c>
      <c r="J27" s="28">
        <v>6000</v>
      </c>
    </row>
    <row r="28" spans="1:10" s="4" customFormat="1">
      <c r="A28" s="51"/>
      <c r="B28" s="35" t="s">
        <v>41</v>
      </c>
      <c r="C28" s="26"/>
      <c r="D28" s="25">
        <v>10</v>
      </c>
      <c r="E28" s="25"/>
      <c r="F28" s="25"/>
      <c r="G28" s="53"/>
      <c r="H28" s="56"/>
      <c r="I28" s="28">
        <v>65211</v>
      </c>
      <c r="J28" s="28">
        <v>0</v>
      </c>
    </row>
    <row r="29" spans="1:10" s="4" customFormat="1">
      <c r="A29" s="51"/>
      <c r="B29" s="35" t="s">
        <v>42</v>
      </c>
      <c r="C29" s="26"/>
      <c r="D29" s="25">
        <v>9</v>
      </c>
      <c r="E29" s="25"/>
      <c r="F29" s="25"/>
      <c r="G29" s="53"/>
      <c r="H29" s="56"/>
      <c r="I29" s="28">
        <v>58690</v>
      </c>
      <c r="J29" s="28">
        <v>0</v>
      </c>
    </row>
    <row r="30" spans="1:10" s="4" customFormat="1">
      <c r="A30" s="51"/>
      <c r="B30" s="35" t="s">
        <v>44</v>
      </c>
      <c r="C30" s="26"/>
      <c r="D30" s="25">
        <v>17</v>
      </c>
      <c r="E30" s="25"/>
      <c r="F30" s="25"/>
      <c r="G30" s="53"/>
      <c r="H30" s="56"/>
      <c r="I30" s="28">
        <v>110860</v>
      </c>
      <c r="J30" s="28">
        <v>0</v>
      </c>
    </row>
    <row r="31" spans="1:10" s="4" customFormat="1" ht="19.75" customHeight="1">
      <c r="A31" s="51"/>
      <c r="B31" s="36" t="s">
        <v>43</v>
      </c>
      <c r="C31" s="22"/>
      <c r="D31" s="27">
        <v>2</v>
      </c>
      <c r="E31" s="27"/>
      <c r="F31" s="27"/>
      <c r="G31" s="53"/>
      <c r="H31" s="56"/>
      <c r="I31" s="28">
        <v>13042</v>
      </c>
      <c r="J31" s="28">
        <v>0</v>
      </c>
    </row>
    <row r="32" spans="1:10" s="4" customFormat="1" ht="19.75" customHeight="1">
      <c r="A32" s="51"/>
      <c r="B32" s="36" t="s">
        <v>15</v>
      </c>
      <c r="C32" s="22"/>
      <c r="D32" s="27">
        <v>2</v>
      </c>
      <c r="E32" s="27"/>
      <c r="F32" s="27"/>
      <c r="G32" s="53"/>
      <c r="H32" s="56"/>
      <c r="I32" s="28">
        <v>13042</v>
      </c>
      <c r="J32" s="28">
        <v>0</v>
      </c>
    </row>
    <row r="33" spans="1:10" s="4" customFormat="1" ht="26.45" customHeight="1">
      <c r="A33" s="51"/>
      <c r="B33" s="45" t="s">
        <v>35</v>
      </c>
      <c r="C33" s="22"/>
      <c r="D33" s="27">
        <v>2</v>
      </c>
      <c r="E33" s="27"/>
      <c r="F33" s="27"/>
      <c r="G33" s="54"/>
      <c r="H33" s="57"/>
      <c r="I33" s="28">
        <v>13042</v>
      </c>
      <c r="J33" s="28">
        <v>0</v>
      </c>
    </row>
    <row r="34" spans="1:10" s="4" customFormat="1">
      <c r="A34" s="51" t="s">
        <v>6</v>
      </c>
      <c r="B34" s="33" t="s">
        <v>31</v>
      </c>
      <c r="C34" s="22">
        <v>100000</v>
      </c>
      <c r="D34" s="23">
        <f>SUM(D35:D40)</f>
        <v>38</v>
      </c>
      <c r="E34" s="22">
        <f>D34*$E$6</f>
        <v>182400</v>
      </c>
      <c r="F34" s="22">
        <f>C34+E34</f>
        <v>282400</v>
      </c>
      <c r="G34" s="52">
        <v>36664</v>
      </c>
      <c r="H34" s="55">
        <f>F34+G34</f>
        <v>319064</v>
      </c>
      <c r="I34" s="28"/>
      <c r="J34" s="28"/>
    </row>
    <row r="35" spans="1:10" s="4" customFormat="1">
      <c r="A35" s="51"/>
      <c r="B35" s="38" t="s">
        <v>45</v>
      </c>
      <c r="C35" s="26"/>
      <c r="D35" s="25">
        <v>13</v>
      </c>
      <c r="E35" s="25"/>
      <c r="F35" s="25"/>
      <c r="G35" s="53"/>
      <c r="H35" s="56"/>
      <c r="I35" s="28">
        <v>117500</v>
      </c>
      <c r="J35" s="28">
        <v>0</v>
      </c>
    </row>
    <row r="36" spans="1:10" s="4" customFormat="1">
      <c r="A36" s="51"/>
      <c r="B36" s="38" t="s">
        <v>46</v>
      </c>
      <c r="C36" s="26"/>
      <c r="D36" s="25">
        <v>12</v>
      </c>
      <c r="E36" s="25"/>
      <c r="F36" s="25"/>
      <c r="G36" s="53"/>
      <c r="H36" s="56"/>
      <c r="I36" s="28">
        <v>117500</v>
      </c>
      <c r="J36" s="28">
        <v>0</v>
      </c>
    </row>
    <row r="37" spans="1:10" s="4" customFormat="1">
      <c r="A37" s="51"/>
      <c r="B37" s="38" t="s">
        <v>47</v>
      </c>
      <c r="C37" s="26"/>
      <c r="D37" s="25">
        <v>9</v>
      </c>
      <c r="E37" s="25"/>
      <c r="F37" s="25"/>
      <c r="G37" s="53"/>
      <c r="H37" s="56"/>
      <c r="I37" s="28">
        <v>84064</v>
      </c>
      <c r="J37" s="28">
        <v>0</v>
      </c>
    </row>
    <row r="38" spans="1:10" s="4" customFormat="1" ht="25.85" customHeight="1">
      <c r="A38" s="51"/>
      <c r="B38" s="44" t="s">
        <v>14</v>
      </c>
      <c r="C38" s="26"/>
      <c r="D38" s="25">
        <v>2</v>
      </c>
      <c r="E38" s="25"/>
      <c r="F38" s="25"/>
      <c r="G38" s="53"/>
      <c r="H38" s="56"/>
      <c r="I38" s="28">
        <v>0</v>
      </c>
      <c r="J38" s="28">
        <v>0</v>
      </c>
    </row>
    <row r="39" spans="1:10" s="4" customFormat="1">
      <c r="A39" s="51"/>
      <c r="B39" s="37" t="s">
        <v>32</v>
      </c>
      <c r="C39" s="22"/>
      <c r="D39" s="27">
        <v>2</v>
      </c>
      <c r="E39" s="27"/>
      <c r="F39" s="27"/>
      <c r="G39" s="53"/>
      <c r="H39" s="56"/>
      <c r="I39" s="28">
        <v>0</v>
      </c>
      <c r="J39" s="28">
        <v>0</v>
      </c>
    </row>
    <row r="40" spans="1:10" s="4" customFormat="1">
      <c r="A40" s="51"/>
      <c r="B40" s="37" t="s">
        <v>33</v>
      </c>
      <c r="C40" s="22"/>
      <c r="D40" s="27">
        <v>0</v>
      </c>
      <c r="E40" s="27"/>
      <c r="F40" s="27"/>
      <c r="G40" s="54"/>
      <c r="H40" s="57"/>
      <c r="I40" s="28">
        <v>0</v>
      </c>
      <c r="J40" s="28">
        <v>0</v>
      </c>
    </row>
    <row r="41" spans="1:10" ht="99.1" customHeight="1">
      <c r="A41" s="59" t="s">
        <v>55</v>
      </c>
      <c r="B41" s="59"/>
      <c r="C41" s="59"/>
      <c r="D41" s="59"/>
      <c r="E41" s="59"/>
      <c r="F41" s="59"/>
      <c r="G41" s="59"/>
      <c r="H41" s="59"/>
      <c r="I41" s="59"/>
      <c r="J41" s="59"/>
    </row>
  </sheetData>
  <mergeCells count="21">
    <mergeCell ref="A41:J41"/>
    <mergeCell ref="A11:A17"/>
    <mergeCell ref="A18:A24"/>
    <mergeCell ref="A25:A33"/>
    <mergeCell ref="A34:A40"/>
    <mergeCell ref="G11:G17"/>
    <mergeCell ref="G18:G24"/>
    <mergeCell ref="G25:G33"/>
    <mergeCell ref="G34:G40"/>
    <mergeCell ref="H11:H17"/>
    <mergeCell ref="H18:H24"/>
    <mergeCell ref="H25:H33"/>
    <mergeCell ref="H34:H40"/>
    <mergeCell ref="A1:J1"/>
    <mergeCell ref="A2:A3"/>
    <mergeCell ref="B2:B3"/>
    <mergeCell ref="C2:H2"/>
    <mergeCell ref="A7:A10"/>
    <mergeCell ref="G7:G10"/>
    <mergeCell ref="H7:H10"/>
    <mergeCell ref="I2:J2"/>
  </mergeCells>
  <phoneticPr fontId="3" type="noConversion"/>
  <pageMargins left="0.23622047244094491" right="0.23622047244094491" top="0.31496062992125984" bottom="0.31496062992125984" header="0.31496062992125984" footer="0.31496062992125984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經費分配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ichi</cp:lastModifiedBy>
  <cp:lastPrinted>2022-03-22T03:41:39Z</cp:lastPrinted>
  <dcterms:created xsi:type="dcterms:W3CDTF">2015-11-04T05:15:50Z</dcterms:created>
  <dcterms:modified xsi:type="dcterms:W3CDTF">2022-05-13T03:33:19Z</dcterms:modified>
</cp:coreProperties>
</file>